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anglianwater.sharepoint.com/sites/tmWaterResourcesStrategy/Team Documents/(38) MIT Tables/MIT_Nov2022/Tables/"/>
    </mc:Choice>
  </mc:AlternateContent>
  <xr:revisionPtr revIDLastSave="12" documentId="10_ncr:100000_{BE0DEE7F-B773-45B6-8FC9-5ADBE6B14AD0}" xr6:coauthVersionLast="47" xr6:coauthVersionMax="47" xr10:uidLastSave="{B236B676-8460-4FCE-936D-902204045EDD}"/>
  <bookViews>
    <workbookView xWindow="40920" yWindow="5685" windowWidth="29040" windowHeight="16440" activeTab="9"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9" i="19"/>
  <c r="B10" i="19" s="1"/>
  <c r="B11" i="19" s="1"/>
  <c r="B8" i="19"/>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<sst xmlns="http://schemas.openxmlformats.org/spreadsheetml/2006/main" count="1084" uniqueCount="435">
  <si>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</si>
  <si>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</si>
  <si>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</si>
  <si>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</si>
  <si>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</si>
  <si>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</si>
  <si>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</si>
  <si>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</si>
  <si>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</si>
  <si>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</si>
  <si>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</si>
  <si>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</si>
  <si>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</si>
  <si>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</si>
  <si>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</si>
  <si>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</si>
  <si>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</si>
  <si>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</si>
  <si>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</si>
  <si>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</si>
  <si>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</si>
  <si>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</si>
  <si>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</si>
  <si>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</si>
  <si>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</si>
  <si>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</si>
  <si>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</si>
  <si>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</si>
  <si>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</si>
  <si>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</si>
  <si>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</si>
  <si>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</si>
  <si>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</si>
  <si>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</si>
  <si>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</si>
  <si>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</si>
  <si>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</si>
  <si>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</si>
  <si>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</si>
  <si>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</si>
  <si>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</si>
  <si>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</si>
  <si>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</si>
  <si>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</si>
  <si>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</si>
  <si>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</si>
  <si>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</si>
  <si>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</si>
  <si>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</si>
  <si>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</si>
  <si>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</si>
  <si>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</si>
  <si>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</si>
  <si>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</si>
  <si>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</si>
  <si>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</si>
  <si>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</si>
  <si>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</si>
  <si>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</si>
  <si>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</si>
  <si>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</si>
  <si>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</si>
  <si>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</si>
  <si>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</si>
  <si>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</si>
  <si>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</si>
  <si>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</si>
  <si>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</si>
  <si>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</si>
  <si>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</si>
  <si>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</si>
  <si>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</si>
  <si>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</si>
  <si>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</si>
  <si>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</si>
  <si>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</si>
  <si>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</si>
  <si>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</si>
  <si>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</si>
  <si>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</si>
  <si>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</si>
  <si>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</si>
  <si>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</si>
  <si>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</si>
  <si>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</si>
  <si>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</si>
  <si>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</si>
  <si>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</si>
  <si>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</si>
  <si>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</si>
  <si>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</si>
  <si>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</si>
  <si>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</si>
  <si>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</si>
  <si>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</si>
  <si>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</si>
  <si>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</si>
  <si>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</si>
  <si>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</si>
  <si>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</si>
  <si>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</si>
  <si>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</si>
  <si>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</si>
  <si>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</si>
  <si>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</si>
  <si>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</si>
  <si>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</si>
  <si>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</si>
  <si>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</si>
  <si>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</si>
  <si>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</si>
  <si>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</si>
  <si>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</si>
  <si>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</si>
  <si>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</si>
  <si>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</si>
  <si>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</si>
  <si>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</si>
  <si>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</si>
  <si>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</si>
  <si>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</si>
  <si>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</si>
  <si>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</si>
  <si>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</si>
  <si>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</si>
  <si>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</si>
  <si>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</si>
  <si>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</si>
  <si>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</si>
  <si>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</si>
  <si>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</si>
  <si>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</si>
  <si>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</si>
  <si>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</si>
  <si>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</si>
  <si>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</si>
  <si>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</si>
  <si>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</si>
  <si>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</si>
  <si>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</si>
  <si>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</si>
  <si>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</si>
  <si>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</si>
  <si>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</si>
  <si>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</si>
  <si>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</si>
  <si>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</si>
  <si>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</si>
  <si>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</si>
  <si>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</si>
  <si>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</si>
  <si>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</si>
  <si>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</si>
  <si>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</si>
  <si>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</si>
  <si>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</si>
  <si>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</si>
  <si>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</si>
  <si>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</si>
  <si>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</si>
  <si>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</si>
  <si>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</si>
  <si>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</si>
  <si>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</si>
  <si>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</si>
  <si>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</si>
  <si>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</si>
  <si>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</si>
  <si>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</si>
  <si>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</si>
  <si>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</si>
  <si>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</si>
  <si>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</si>
  <si>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</si>
  <si>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</si>
  <si>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</si>
  <si>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</si>
  <si>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</si>
  <si>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</si>
  <si>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</si>
  <si>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</si>
  <si>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</si>
  <si>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</si>
  <si>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</si>
  <si>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</si>
  <si>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</si>
  <si>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</si>
  <si>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</si>
  <si>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</si>
  <si>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</si>
  <si>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</si>
  <si>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</si>
  <si>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</si>
  <si>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</si>
  <si>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</si>
  <si>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</si>
  <si>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</si>
  <si>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</si>
  <si>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</si>
  <si>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</si>
  <si>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</si>
  <si>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</si>
  <si>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</si>
  <si>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</si>
  <si>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</si>
  <si>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</si>
  <si>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</si>
  <si>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</si>
  <si>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</si>
  <si>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</si>
  <si>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</si>
  <si>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</si>
  <si>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</si>
  <si>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</si>
  <si>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</si>
  <si>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</si>
  <si>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</si>
  <si>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</si>
  <si>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</si>
  <si>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</si>
  <si>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</si>
  <si>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</si>
  <si>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</si>
  <si>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</si>
  <si>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</si>
  <si>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</si>
  <si>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</si>
  <si>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</si>
  <si>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</si>
  <si>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</si>
  <si>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</si>
  <si>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</si>
  <si>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</si>
  <si>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</si>
  <si>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</si>
  <si>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</si>
  <si>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</si>
  <si>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</si>
  <si>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</si>
  <si>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</si>
  <si>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</si>
  <si>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</si>
  <si>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</si>
  <si>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</si>
  <si>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</si>
  <si>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</si>
  <si>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</si>
  <si>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</si>
  <si>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</si>
  <si>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</si>
  <si>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</si>
  <si>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</si>
  <si>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</si>
  <si>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</si>
  <si>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</si>
  <si>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</si>
  <si>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</si>
  <si>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</si>
  <si>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</si>
  <si>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</si>
  <si>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</si>
  <si>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</si>
  <si>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</si>
  <si>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</si>
  <si>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</si>
  <si>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</si>
  <si>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</si>
  <si>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</si>
  <si>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</si>
  <si>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</si>
  <si>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</si>
  <si>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</si>
  <si>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</si>
  <si>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</si>
  <si>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</si>
  <si>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</si>
  <si>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</si>
  <si>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</si>
  <si>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</si>
  <si>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</si>
  <si>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</si>
  <si>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</si>
  <si>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</si>
  <si>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</si>
  <si>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</si>
  <si>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</si>
  <si>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</si>
  <si>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</si>
  <si>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</si>
  <si>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</si>
  <si>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</si>
  <si>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</si>
  <si>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</si>
  <si>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</si>
  <si>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</si>
  <si>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</si>
  <si>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</si>
  <si>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</si>
  <si>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</si>
  <si>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</si>
  <si>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</si>
  <si>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</si>
  <si>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</si>
  <si>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</si>
  <si>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</si>
  <si>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</si>
  <si>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</si>
  <si>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</si>
  <si>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</si>
  <si>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</si>
  <si>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</si>
  <si>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</si>
  <si>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</si>
  <si>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</si>
  <si>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</si>
  <si>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</si>
  <si>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</si>
  <si>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</si>
  <si>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</si>
  <si>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</si>
  <si>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</si>
  <si>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</si>
  <si>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</si>
  <si>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</si>
  <si>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</si>
  <si>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</si>
  <si>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</si>
  <si>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</si>
  <si>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</si>
  <si>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</si>
  <si>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</si>
  <si>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</si>
  <si>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</si>
  <si>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</si>
  <si>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</si>
  <si>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</si>
  <si>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</si>
  <si>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</si>
  <si>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</si>
  <si>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</si>
  <si>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</si>
  <si>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</si>
  <si>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</si>
  <si>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</si>
  <si>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</si>
  <si>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</si>
  <si>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</si>
  <si>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</si>
  <si>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</si>
  <si>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</si>
  <si>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</si>
  <si>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</si>
  <si>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</si>
  <si>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</si>
  <si>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</si>
  <si>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</si>
  <si>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</si>
  <si>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</si>
  <si>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</si>
  <si>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</si>
  <si>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</si>
  <si>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</si>
  <si>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</si>
  <si>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</si>
  <si>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</si>
  <si>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</si>
  <si>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</si>
  <si>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</si>
  <si>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</si>
  <si>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</si>
  <si>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</si>
  <si>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</si>
  <si>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</si>
  <si>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</si>
  <si>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</si>
  <si>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</si>
  <si>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</si>
  <si>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</si>
  <si>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</si>
  <si>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</si>
  <si>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</si>
  <si>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</si>
  <si>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</si>
  <si>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</si>
  <si>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</si>
  <si>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</si>
  <si>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</si>
  <si>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North Fenland WRZ to Ely WRZ Transfer (39Ml/d)</t>
  </si>
  <si>
    <t>ELY1</t>
  </si>
  <si>
    <t>Bulk Supply</t>
  </si>
  <si>
    <t>N</t>
  </si>
  <si>
    <t>Newmarket WRZ to Ely WRZ Transfer (4Ml/d)</t>
  </si>
  <si>
    <t>ELY2</t>
  </si>
  <si>
    <t>Ruthamford North WRZ to Ely WRZ Transfer (40 Ml/d)</t>
  </si>
  <si>
    <t>ELY3</t>
  </si>
  <si>
    <t>North Fenland WRZ to Ely WRZ Transfer (20Ml/d)</t>
  </si>
  <si>
    <t>ELY9</t>
  </si>
  <si>
    <t>Y</t>
  </si>
  <si>
    <t>North Fenland WRZ to Ely WRZ Transfer (10Ml/d)</t>
  </si>
  <si>
    <t>ELY10</t>
  </si>
  <si>
    <t>Ruthamford North WRZ to Ely WRZ Transfer (20 Ml/d)</t>
  </si>
  <si>
    <t>ELY11</t>
  </si>
  <si>
    <t>Ruthamford North WRZ to Ely WRZ Transfer (10 Ml/d)</t>
  </si>
  <si>
    <t>ELY12</t>
  </si>
  <si>
    <t>Extended Plus (medium) Option - Leakage</t>
  </si>
  <si>
    <t>ELY_LKG1</t>
  </si>
  <si>
    <t>Distribution Loss  reductions</t>
  </si>
  <si>
    <t>DMO - Distribution Loss Saving</t>
  </si>
  <si>
    <t>ELY_WSM1</t>
  </si>
  <si>
    <t>Supply pipe repairs / replacement &amp; Customer education / awareness</t>
  </si>
  <si>
    <t>DMO - Measured Efficiency Saving</t>
  </si>
  <si>
    <t>ELY_WEF2</t>
  </si>
  <si>
    <t>Other water efficiency</t>
  </si>
  <si>
    <t>DMO - Measured HH Consumption Saving</t>
  </si>
  <si>
    <t>DMO - Unmeasured Efficiency Saving</t>
  </si>
  <si>
    <t>DMO - Measured HH CSPL</t>
  </si>
  <si>
    <t>Ely</t>
  </si>
  <si>
    <t>East Cambridge, Forest Heath</t>
  </si>
  <si>
    <t>http://www.anglianwater.co.uk/about-us/water-resources-market-information.aspx</t>
  </si>
  <si>
    <t>3 days (no critical period deficit in WRZ)</t>
  </si>
  <si>
    <t>1 in 10 years</t>
  </si>
  <si>
    <t>1 in 40 years</t>
  </si>
  <si>
    <t>1 in 200 years</t>
  </si>
  <si>
    <t>Sources constrained by licence at average DO,  licence/hydrological yield/asset at max DO</t>
  </si>
  <si>
    <t>n/a</t>
  </si>
  <si>
    <t>All WTW &lt; 10 Ml/d</t>
  </si>
  <si>
    <t>Anglian Water</t>
  </si>
  <si>
    <t>WRMP19</t>
  </si>
  <si>
    <t>For further information, or to discuss the bidding process please email kthompson@anglianwater.co.uk</t>
  </si>
  <si>
    <t>Data has been produced for the AWS WRMP and has been independently assured.</t>
  </si>
  <si>
    <t>All Tables</t>
  </si>
  <si>
    <t>Revised to WRMP Final Plan Tables</t>
  </si>
  <si>
    <t>High</t>
  </si>
  <si>
    <t>Reviewed Table 1 Line 12 and revised where necessary</t>
  </si>
  <si>
    <t>Updated Table 7 lines 3 &amp; 5. Updated ELY9 option to 25 Ml/d (Table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</si>
</sst>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yy"/>
    <numFmt numFmtId="165"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u/>
      <sz val="8"/>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0" fontId="17" fillId="0" borderId="0" applyNumberFormat="0" applyFill="0" applyBorder="0" applyAlignment="0" applyProtection="0"/>
    <xf numFmtId="0" fontId="14" fillId="0" borderId="0"/>
  </cellStyleXfs>
  <cellXfs count="132">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4" borderId="0" xfId="1" applyFont="1" applyFill="1" applyAlignment="1">
      <alignment vertical="center"/>
    </xf>
    <xf numFmtId="0" fontId="7" fillId="7" borderId="0" xfId="1" applyFont="1" applyFill="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4" borderId="15" xfId="1" applyNumberFormat="1" applyFont="1" applyFill="1" applyBorder="1" applyAlignment="1">
      <alignment vertical="center"/>
    </xf>
    <xf numFmtId="1" fontId="7" fillId="4" borderId="14" xfId="1" applyNumberFormat="1" applyFont="1" applyFill="1" applyBorder="1" applyAlignment="1">
      <alignment vertical="center"/>
    </xf>
    <xf numFmtId="49" fontId="7" fillId="4" borderId="14" xfId="1" applyNumberFormat="1" applyFont="1" applyFill="1" applyBorder="1" applyAlignment="1">
      <alignment vertical="center"/>
    </xf>
    <xf numFmtId="164" fontId="7" fillId="4" borderId="14" xfId="1" applyNumberFormat="1" applyFont="1" applyFill="1" applyBorder="1" applyAlignment="1">
      <alignment vertical="center"/>
    </xf>
    <xf numFmtId="165"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2" fontId="7" fillId="4" borderId="9" xfId="1" applyNumberFormat="1" applyFont="1" applyFill="1" applyBorder="1" applyAlignment="1">
      <alignment vertical="center"/>
    </xf>
    <xf numFmtId="0" fontId="17" fillId="4" borderId="9" xfId="2" applyFill="1" applyBorder="1" applyAlignment="1">
      <alignment horizontal="left" vertical="center" wrapText="1"/>
    </xf>
    <xf numFmtId="9" fontId="7" fillId="4" borderId="9" xfId="1" applyNumberFormat="1" applyFont="1" applyFill="1" applyBorder="1" applyAlignment="1">
      <alignment horizontal="left" vertical="center"/>
    </xf>
    <xf numFmtId="17" fontId="4" fillId="4" borderId="8" xfId="1" applyNumberFormat="1" applyFont="1" applyFill="1" applyBorder="1" applyAlignment="1">
      <alignment horizontal="left" vertical="center" wrapText="1"/>
    </xf>
    <xf numFmtId="0" fontId="18" fillId="4" borderId="6" xfId="2"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4">
    <cellStyle name="Hyperlink" xfId="2" builtinId="8"/>
    <cellStyle name="Normal" xfId="0" builtinId="0"/>
    <cellStyle name="Normal 2 2" xfId="3" xr:uid="{C0C3BB91-577A-4936-AC0C-4668F2F8C18A}"/>
    <cellStyle name="Normal 3" xfId="1" xr:uid="{00000000-0005-0000-0000-000001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51260</xdr:colOff>
      <xdr:row>5</xdr:row>
      <xdr:rowOff>91055</xdr:rowOff>
    </xdr:from>
    <xdr:to>
      <xdr:col>4</xdr:col>
      <xdr:colOff>3550804</xdr:colOff>
      <xdr:row>14</xdr:row>
      <xdr:rowOff>713509</xdr:rowOff>
    </xdr:to>
    <xdr:pic>
      <xdr:nvPicPr>
        <xdr:cNvPr id="4" name="Picture 3" descr="G:\AW_TW_AM_IM\Private\30 - WATER RESOURCES\(03) WRMP\(05) Demand Forecast\CURRENT\RZ_maps\ELY_noname.PNG">
          <a:extLst>
            <a:ext uri="{FF2B5EF4-FFF2-40B4-BE49-F238E27FC236}">
              <a16:creationId xmlns:a16="http://schemas.microsoft.com/office/drawing/2014/main" id="{44957D83-641F-45BD-8C47-85673C11B1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0351" y="1684328"/>
          <a:ext cx="3499544" cy="304699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nglianwater.co.uk/about-us/water-resources-market-information.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zoomScale="55" zoomScaleNormal="55" workbookViewId="0">
      <selection activeCell="E29" sqref="E29"/>
    </sheetView>
  </sheetViews>
  <sheetFormatPr defaultColWidth="0" defaultRowHeight="13.9" customHeight="1" zeroHeight="1" x14ac:dyDescent="0.35"/>
  <cols>
    <col min="1" max="1" width="1.75" customWidth="1"/>
    <col min="2" max="2" width="51.25" customWidth="1"/>
    <col min="3" max="3" width="56.375" customWidth="1"/>
    <col min="4" max="4" width="4.125" customWidth="1"/>
    <col min="5" max="5" width="47.875" customWidth="1"/>
    <col min="6" max="7" width="8.75" customWidth="1"/>
    <col min="8" max="16384" width="8.75" hidden="1"/>
  </cols>
  <sheetData>
    <row r="1" spans="2:5" ht="18.75" x14ac:dyDescent="0.35">
      <c r="B1" s="1" t="s">
        <v>0</v>
      </c>
      <c r="C1" s="2" t="str">
        <f>C5</f>
        <v>Anglian Water</v>
      </c>
    </row>
    <row r="2" spans="2:5" ht="12" customHeight="1" thickBot="1" x14ac:dyDescent="0.4"/>
    <row r="3" spans="2:5" ht="64.150000000000006" thickBot="1" x14ac:dyDescent="0.4">
      <c r="B3" s="3" t="s">
        <v>1</v>
      </c>
      <c r="C3" s="87" t="s">
        <v>382</v>
      </c>
      <c r="E3" s="4"/>
    </row>
    <row r="4" spans="2:5" ht="12" customHeight="1" thickBot="1" x14ac:dyDescent="0.45">
      <c r="B4" s="5"/>
      <c r="C4" s="6"/>
    </row>
    <row r="5" spans="2:5" ht="15" x14ac:dyDescent="0.35">
      <c r="B5" s="7" t="s">
        <v>2</v>
      </c>
      <c r="C5" s="44" t="s">
        <v>426</v>
      </c>
      <c r="E5" s="8" t="s">
        <v>3</v>
      </c>
    </row>
    <row r="6" spans="2:5" ht="15.4" thickBot="1" x14ac:dyDescent="0.4">
      <c r="B6" s="9" t="s">
        <v>327</v>
      </c>
      <c r="C6" s="45" t="s">
        <v>416</v>
      </c>
    </row>
    <row r="7" spans="2:5" ht="12" customHeight="1" thickBot="1" x14ac:dyDescent="0.4">
      <c r="B7" s="10"/>
      <c r="C7" s="41"/>
    </row>
    <row r="8" spans="2:5" ht="15" x14ac:dyDescent="0.35">
      <c r="B8" s="7" t="s">
        <v>4</v>
      </c>
      <c r="C8" s="44" t="s">
        <v>427</v>
      </c>
    </row>
    <row r="9" spans="2:5" ht="15" x14ac:dyDescent="0.35">
      <c r="B9" s="11" t="s">
        <v>5</v>
      </c>
      <c r="C9" s="98">
        <v>43160</v>
      </c>
    </row>
    <row r="10" spans="2:5" ht="15.4" thickBot="1" x14ac:dyDescent="0.4">
      <c r="B10" s="9" t="s">
        <v>6</v>
      </c>
      <c r="C10" s="100">
        <v>43831</v>
      </c>
    </row>
    <row r="11" spans="2:5" ht="12" customHeight="1" thickBot="1" x14ac:dyDescent="0.4">
      <c r="B11" s="10"/>
      <c r="C11" s="41"/>
    </row>
    <row r="12" spans="2:5" ht="30" x14ac:dyDescent="0.35">
      <c r="B12" s="7" t="s">
        <v>7</v>
      </c>
      <c r="C12" s="44" t="s">
        <v>428</v>
      </c>
    </row>
    <row r="13" spans="2:5" ht="37.15" customHeight="1" thickBot="1" x14ac:dyDescent="0.4">
      <c r="B13" s="9" t="s">
        <v>8</v>
      </c>
      <c r="C13" s="99" t="s">
        <v>418</v>
      </c>
    </row>
    <row r="14" spans="2:5" ht="12" customHeight="1" thickBot="1" x14ac:dyDescent="0.45">
      <c r="B14" s="12"/>
      <c r="C14" s="42"/>
    </row>
    <row r="15" spans="2:5" ht="59.45" customHeight="1" thickBot="1" x14ac:dyDescent="0.4">
      <c r="B15" s="13" t="s">
        <v>9</v>
      </c>
      <c r="C15" s="43" t="s">
        <v>429</v>
      </c>
      <c r="E15" s="4"/>
    </row>
    <row r="16" spans="2:5" ht="12" customHeight="1" x14ac:dyDescent="0.4">
      <c r="B16" s="5"/>
      <c r="C16" s="6"/>
    </row>
    <row r="17" spans="2:6" ht="15.4" thickBot="1" x14ac:dyDescent="0.4">
      <c r="B17" s="8" t="s">
        <v>11</v>
      </c>
    </row>
    <row r="18" spans="2:6" ht="14.25" thickBot="1" x14ac:dyDescent="0.45">
      <c r="E18" s="15" t="s">
        <v>10</v>
      </c>
      <c r="F18" s="14"/>
    </row>
    <row r="19" spans="2:6" ht="13.5" x14ac:dyDescent="0.35"/>
    <row r="20" spans="2:6" ht="13.5" x14ac:dyDescent="0.35"/>
    <row r="21" spans="2:6" ht="13.5" x14ac:dyDescent="0.35"/>
    <row r="22" spans="2:6" ht="13.5" x14ac:dyDescent="0.35"/>
    <row r="23" spans="2:6" ht="13.5" x14ac:dyDescent="0.35"/>
    <row r="24" spans="2:6" ht="13.5" x14ac:dyDescent="0.35"/>
    <row r="25" spans="2:6" ht="13.5" x14ac:dyDescent="0.35"/>
    <row r="26" spans="2:6" ht="13.5" x14ac:dyDescent="0.35"/>
    <row r="27" spans="2:6" ht="13.5" x14ac:dyDescent="0.35"/>
    <row r="28" spans="2:6" ht="13.5" x14ac:dyDescent="0.35"/>
    <row r="29" spans="2:6" ht="13.5" x14ac:dyDescent="0.35"/>
    <row r="30" spans="2:6" ht="13.5" x14ac:dyDescent="0.35"/>
    <row r="31" spans="2:6" ht="13.5" x14ac:dyDescent="0.35"/>
    <row r="32" spans="2:6" ht="13.5" x14ac:dyDescent="0.35"/>
    <row r="33" ht="13.5" x14ac:dyDescent="0.35"/>
    <row r="34" ht="13.5" x14ac:dyDescent="0.35"/>
    <row r="35" ht="13.5" x14ac:dyDescent="0.35"/>
    <row r="36" ht="13.5" x14ac:dyDescent="0.35"/>
    <row r="37" ht="13.5" x14ac:dyDescent="0.35"/>
    <row r="38" ht="13.5" x14ac:dyDescent="0.35"/>
    <row r="39" ht="13.5" x14ac:dyDescent="0.35"/>
    <row r="40" ht="13.5" x14ac:dyDescent="0.35"/>
    <row r="41" ht="13.5" x14ac:dyDescent="0.35"/>
    <row r="42" ht="13.5" x14ac:dyDescent="0.35"/>
    <row r="43" ht="13.5" x14ac:dyDescent="0.35"/>
    <row r="44" ht="13.5" x14ac:dyDescent="0.35"/>
    <row r="45" ht="13.5" x14ac:dyDescent="0.35"/>
    <row r="46" ht="13.5" x14ac:dyDescent="0.35"/>
    <row r="47" ht="13.5" x14ac:dyDescent="0.35"/>
    <row r="48" ht="13.5" x14ac:dyDescent="0.35"/>
    <row r="49" ht="13.5" x14ac:dyDescent="0.35"/>
    <row r="50" ht="13.5" x14ac:dyDescent="0.35"/>
    <row r="51" ht="13.5" x14ac:dyDescent="0.35"/>
    <row r="52" ht="13.5" x14ac:dyDescent="0.35"/>
    <row r="53" ht="13.5" x14ac:dyDescent="0.35"/>
    <row r="54" ht="13.5" x14ac:dyDescent="0.35"/>
    <row r="55" ht="13.5" x14ac:dyDescent="0.35"/>
    <row r="56" ht="13.5" x14ac:dyDescent="0.35"/>
    <row r="57" ht="13.5" x14ac:dyDescent="0.35"/>
    <row r="58" ht="13.5" x14ac:dyDescent="0.35"/>
    <row r="59" ht="13.5" x14ac:dyDescent="0.35"/>
    <row r="60" ht="13.5" x14ac:dyDescent="0.35"/>
    <row r="61" ht="13.5" x14ac:dyDescent="0.35"/>
    <row r="62" ht="13.9" customHeight="1" x14ac:dyDescent="0.3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tabSelected="1" topLeftCell="I15" zoomScale="85" zoomScaleNormal="85" workbookViewId="0">
      <selection activeCell="S34" sqref="S34"/>
    </sheetView>
  </sheetViews>
  <sheetFormatPr defaultColWidth="0" defaultRowHeight="13.5" zeroHeight="1" x14ac:dyDescent="0.35"/>
  <cols>
    <col min="1" max="1" width="2.75" customWidth="1"/>
    <col min="2" max="2" width="4.125" customWidth="1"/>
    <col min="3" max="3" width="70.625" customWidth="1"/>
    <col min="4" max="4" width="16.625" customWidth="1"/>
    <col min="5" max="5" width="14.625" customWidth="1"/>
    <col min="6" max="6" width="5.625" customWidth="1"/>
    <col min="7" max="7" width="3.25" customWidth="1"/>
    <col min="8" max="27" width="10.75" customWidth="1"/>
    <col min="28" max="56" width="8.75" customWidth="1"/>
    <col min="57" max="16384" width="8.75" hidden="1"/>
  </cols>
  <sheetData>
    <row r="1" spans="2:27" ht="18.75" x14ac:dyDescent="0.35">
      <c r="B1" s="102" t="s">
        <v>263</v>
      </c>
      <c r="C1" s="102"/>
      <c r="D1" s="102"/>
      <c r="E1" s="102"/>
      <c r="F1" s="102"/>
    </row>
    <row r="2" spans="2:27" ht="13.9" thickBot="1" x14ac:dyDescent="0.4"/>
    <row r="3" spans="2:27" ht="15.4" thickBot="1" x14ac:dyDescent="0.4">
      <c r="B3" s="107" t="s">
        <v>2</v>
      </c>
      <c r="C3" s="108"/>
      <c r="D3" s="124" t="str">
        <f>'Cover sheet'!C5</f>
        <v>Anglian Water</v>
      </c>
      <c r="E3" s="125"/>
      <c r="F3" s="126"/>
    </row>
    <row r="4" spans="2:27" ht="15.4" thickBot="1" x14ac:dyDescent="0.4">
      <c r="B4" s="107" t="s">
        <v>327</v>
      </c>
      <c r="C4" s="108"/>
      <c r="D4" s="124" t="str">
        <f>'Cover sheet'!C6</f>
        <v>Ely</v>
      </c>
      <c r="E4" s="125"/>
      <c r="F4" s="126"/>
    </row>
    <row r="5" spans="2:27" ht="15.4" thickBot="1" x14ac:dyDescent="0.4">
      <c r="C5" s="40"/>
      <c r="D5" s="23"/>
    </row>
    <row r="6" spans="2:27" ht="13.9" thickBot="1" x14ac:dyDescent="0.4">
      <c r="B6" s="67" t="s">
        <v>331</v>
      </c>
      <c r="C6" s="66" t="s">
        <v>19</v>
      </c>
      <c r="D6" s="18" t="s">
        <v>20</v>
      </c>
      <c r="E6" s="18" t="s">
        <v>21</v>
      </c>
      <c r="F6" s="81" t="s">
        <v>330</v>
      </c>
      <c r="H6" s="18" t="s">
        <v>307</v>
      </c>
      <c r="I6" s="18" t="s">
        <v>308</v>
      </c>
      <c r="J6" s="18" t="s">
        <v>309</v>
      </c>
      <c r="K6" s="18" t="s">
        <v>310</v>
      </c>
      <c r="L6" s="18" t="s">
        <v>311</v>
      </c>
      <c r="M6" s="18" t="s">
        <v>312</v>
      </c>
      <c r="N6" s="18" t="s">
        <v>313</v>
      </c>
      <c r="O6" s="18" t="s">
        <v>314</v>
      </c>
      <c r="P6" s="18" t="s">
        <v>315</v>
      </c>
      <c r="Q6" s="18" t="s">
        <v>316</v>
      </c>
      <c r="R6" s="18" t="s">
        <v>317</v>
      </c>
      <c r="S6" s="18" t="s">
        <v>318</v>
      </c>
      <c r="T6" s="18" t="s">
        <v>319</v>
      </c>
      <c r="U6" s="18" t="s">
        <v>320</v>
      </c>
      <c r="V6" s="18" t="s">
        <v>321</v>
      </c>
      <c r="W6" s="18" t="s">
        <v>322</v>
      </c>
      <c r="X6" s="18" t="s">
        <v>323</v>
      </c>
      <c r="Y6" s="18" t="s">
        <v>324</v>
      </c>
      <c r="Z6" s="18" t="s">
        <v>325</v>
      </c>
      <c r="AA6" s="18" t="s">
        <v>326</v>
      </c>
    </row>
    <row r="7" spans="2:27" ht="38.25" x14ac:dyDescent="0.35">
      <c r="B7" s="60">
        <v>1</v>
      </c>
      <c r="C7" s="30" t="s">
        <v>264</v>
      </c>
      <c r="D7" s="37" t="s">
        <v>265</v>
      </c>
      <c r="E7" s="37" t="s">
        <v>266</v>
      </c>
      <c r="F7" s="37" t="s">
        <v>24</v>
      </c>
      <c r="H7" s="90" t="s">
        <v>387</v>
      </c>
      <c r="I7" s="90" t="s">
        <v>391</v>
      </c>
      <c r="J7" s="90" t="s">
        <v>393</v>
      </c>
      <c r="K7" s="90" t="s">
        <v>395</v>
      </c>
      <c r="L7" s="90" t="s">
        <v>398</v>
      </c>
      <c r="M7" s="90" t="s">
        <v>400</v>
      </c>
      <c r="N7" s="90" t="s">
        <v>402</v>
      </c>
      <c r="O7" s="90" t="s">
        <v>404</v>
      </c>
      <c r="P7" s="88" t="s">
        <v>407</v>
      </c>
      <c r="Q7" s="88" t="s">
        <v>410</v>
      </c>
      <c r="R7" s="88" t="s">
        <v>413</v>
      </c>
      <c r="S7" s="88" t="s">
        <v>414</v>
      </c>
      <c r="T7" s="88" t="s">
        <v>415</v>
      </c>
      <c r="U7" s="33"/>
      <c r="V7" s="33"/>
      <c r="W7" s="33"/>
      <c r="X7" s="33"/>
      <c r="Y7" s="33"/>
      <c r="Z7" s="33"/>
      <c r="AA7" s="33"/>
    </row>
    <row r="8" spans="2:27" ht="38.25" x14ac:dyDescent="0.35">
      <c r="B8" s="60">
        <v>2</v>
      </c>
      <c r="C8" s="26" t="s">
        <v>267</v>
      </c>
      <c r="D8" s="37" t="s">
        <v>268</v>
      </c>
      <c r="E8" s="37" t="s">
        <v>266</v>
      </c>
      <c r="F8" s="37" t="s">
        <v>24</v>
      </c>
      <c r="H8" s="91" t="s">
        <v>388</v>
      </c>
      <c r="I8" s="91" t="s">
        <v>392</v>
      </c>
      <c r="J8" s="91" t="s">
        <v>394</v>
      </c>
      <c r="K8" s="91" t="s">
        <v>396</v>
      </c>
      <c r="L8" s="91" t="s">
        <v>399</v>
      </c>
      <c r="M8" s="91" t="s">
        <v>401</v>
      </c>
      <c r="N8" s="91" t="s">
        <v>403</v>
      </c>
      <c r="O8" s="91" t="s">
        <v>405</v>
      </c>
      <c r="P8" s="91" t="s">
        <v>408</v>
      </c>
      <c r="Q8" s="88" t="s">
        <v>411</v>
      </c>
      <c r="R8" s="91" t="s">
        <v>408</v>
      </c>
      <c r="S8" s="88" t="s">
        <v>411</v>
      </c>
      <c r="T8" s="91" t="s">
        <v>408</v>
      </c>
      <c r="U8" s="33"/>
      <c r="V8" s="33"/>
      <c r="W8" s="33"/>
      <c r="X8" s="33"/>
      <c r="Y8" s="33"/>
      <c r="Z8" s="33"/>
      <c r="AA8" s="33"/>
    </row>
    <row r="9" spans="2:27" ht="38.25" x14ac:dyDescent="0.35">
      <c r="B9" s="60">
        <v>3</v>
      </c>
      <c r="C9" s="26" t="s">
        <v>270</v>
      </c>
      <c r="D9" s="37" t="s">
        <v>271</v>
      </c>
      <c r="E9" s="37" t="s">
        <v>266</v>
      </c>
      <c r="F9" s="37" t="s">
        <v>24</v>
      </c>
      <c r="H9" s="88" t="s">
        <v>389</v>
      </c>
      <c r="I9" s="88" t="s">
        <v>389</v>
      </c>
      <c r="J9" s="88" t="s">
        <v>389</v>
      </c>
      <c r="K9" s="88" t="s">
        <v>389</v>
      </c>
      <c r="L9" s="88" t="s">
        <v>389</v>
      </c>
      <c r="M9" s="88" t="s">
        <v>389</v>
      </c>
      <c r="N9" s="88" t="s">
        <v>389</v>
      </c>
      <c r="O9" s="88" t="s">
        <v>406</v>
      </c>
      <c r="P9" s="88" t="s">
        <v>409</v>
      </c>
      <c r="Q9" s="88" t="s">
        <v>412</v>
      </c>
      <c r="R9" s="88" t="s">
        <v>409</v>
      </c>
      <c r="S9" s="88" t="s">
        <v>412</v>
      </c>
      <c r="T9" s="88" t="s">
        <v>409</v>
      </c>
      <c r="U9" s="33"/>
      <c r="V9" s="33"/>
      <c r="W9" s="33"/>
      <c r="X9" s="33"/>
      <c r="Y9" s="33"/>
      <c r="Z9" s="33"/>
      <c r="AA9" s="33"/>
    </row>
    <row r="10" spans="2:27" ht="38.25" x14ac:dyDescent="0.35">
      <c r="B10" s="60">
        <v>4</v>
      </c>
      <c r="C10" s="26" t="s">
        <v>273</v>
      </c>
      <c r="D10" s="37" t="s">
        <v>274</v>
      </c>
      <c r="E10" s="37" t="s">
        <v>275</v>
      </c>
      <c r="F10" s="37" t="s">
        <v>24</v>
      </c>
      <c r="H10" s="88" t="s">
        <v>390</v>
      </c>
      <c r="I10" s="88" t="s">
        <v>390</v>
      </c>
      <c r="J10" s="88" t="s">
        <v>390</v>
      </c>
      <c r="K10" s="88" t="s">
        <v>397</v>
      </c>
      <c r="L10" s="88" t="s">
        <v>390</v>
      </c>
      <c r="M10" s="88" t="s">
        <v>390</v>
      </c>
      <c r="N10" s="88" t="s">
        <v>390</v>
      </c>
      <c r="O10" s="88" t="s">
        <v>397</v>
      </c>
      <c r="P10" s="88" t="s">
        <v>397</v>
      </c>
      <c r="Q10" s="88" t="s">
        <v>397</v>
      </c>
      <c r="R10" s="88" t="s">
        <v>397</v>
      </c>
      <c r="S10" s="88" t="s">
        <v>397</v>
      </c>
      <c r="T10" s="88" t="s">
        <v>397</v>
      </c>
      <c r="U10" s="33"/>
      <c r="V10" s="33"/>
      <c r="W10" s="33"/>
      <c r="X10" s="33"/>
      <c r="Y10" s="33"/>
      <c r="Z10" s="33"/>
      <c r="AA10" s="33"/>
    </row>
    <row r="11" spans="2:27" ht="38.25" x14ac:dyDescent="0.35">
      <c r="B11" s="60">
        <v>5</v>
      </c>
      <c r="C11" s="26" t="s">
        <v>277</v>
      </c>
      <c r="D11" s="37" t="s">
        <v>278</v>
      </c>
      <c r="E11" s="37" t="s">
        <v>47</v>
      </c>
      <c r="F11" s="37" t="s">
        <v>24</v>
      </c>
      <c r="H11" s="92" t="s">
        <v>61</v>
      </c>
      <c r="I11" s="92" t="s">
        <v>61</v>
      </c>
      <c r="J11" s="92" t="s">
        <v>61</v>
      </c>
      <c r="K11" s="92" t="s">
        <v>61</v>
      </c>
      <c r="L11" s="92" t="s">
        <v>61</v>
      </c>
      <c r="M11" s="92" t="s">
        <v>61</v>
      </c>
      <c r="N11" s="92" t="s">
        <v>61</v>
      </c>
      <c r="O11" s="92" t="s">
        <v>57</v>
      </c>
      <c r="P11" s="92" t="s">
        <v>57</v>
      </c>
      <c r="Q11" s="92" t="s">
        <v>57</v>
      </c>
      <c r="R11" s="92" t="s">
        <v>57</v>
      </c>
      <c r="S11" s="92" t="s">
        <v>57</v>
      </c>
      <c r="T11" s="92" t="s">
        <v>57</v>
      </c>
      <c r="U11" s="33"/>
      <c r="V11" s="33"/>
      <c r="W11" s="33"/>
      <c r="X11" s="33"/>
      <c r="Y11" s="33"/>
      <c r="Z11" s="33"/>
      <c r="AA11" s="33"/>
    </row>
    <row r="12" spans="2:27" ht="38.65" customHeight="1" x14ac:dyDescent="0.35">
      <c r="B12" s="60">
        <v>6</v>
      </c>
      <c r="C12" s="26" t="s">
        <v>365</v>
      </c>
      <c r="D12" s="37" t="s">
        <v>24</v>
      </c>
      <c r="E12" s="37" t="s">
        <v>266</v>
      </c>
      <c r="F12" s="37" t="s">
        <v>24</v>
      </c>
      <c r="H12" s="33"/>
      <c r="I12" s="33"/>
      <c r="J12" s="33"/>
      <c r="K12" s="33"/>
      <c r="L12" s="33"/>
      <c r="M12" s="33"/>
      <c r="N12" s="33"/>
      <c r="O12" s="33"/>
      <c r="P12" s="33"/>
      <c r="Q12" s="33"/>
      <c r="R12" s="33"/>
      <c r="S12" s="33"/>
      <c r="T12" s="33"/>
      <c r="U12" s="33"/>
      <c r="V12" s="33"/>
      <c r="W12" s="33"/>
      <c r="X12" s="33"/>
      <c r="Y12" s="33"/>
      <c r="Z12" s="33"/>
      <c r="AA12" s="33"/>
    </row>
    <row r="13" spans="2:27" ht="38.25" x14ac:dyDescent="0.35">
      <c r="B13" s="60">
        <v>7</v>
      </c>
      <c r="C13" s="26" t="s">
        <v>280</v>
      </c>
      <c r="D13" s="37" t="s">
        <v>281</v>
      </c>
      <c r="E13" s="37" t="s">
        <v>44</v>
      </c>
      <c r="F13" s="37">
        <v>1</v>
      </c>
      <c r="H13" s="93">
        <v>39</v>
      </c>
      <c r="I13" s="93">
        <v>4</v>
      </c>
      <c r="J13" s="93">
        <v>40</v>
      </c>
      <c r="K13" s="93">
        <v>25</v>
      </c>
      <c r="L13" s="93">
        <v>10</v>
      </c>
      <c r="M13" s="93">
        <v>20</v>
      </c>
      <c r="N13" s="93">
        <v>10</v>
      </c>
      <c r="O13" s="93">
        <v>2.0174245190665294</v>
      </c>
      <c r="P13" s="93">
        <v>0.2079114117026456</v>
      </c>
      <c r="Q13" s="93">
        <v>0.53688836274188456</v>
      </c>
      <c r="R13" s="93">
        <v>0.52435400839675794</v>
      </c>
      <c r="S13" s="93">
        <v>1.2428607557077484E-2</v>
      </c>
      <c r="T13" s="93">
        <v>0.44724734462801974</v>
      </c>
      <c r="U13" s="33"/>
      <c r="V13" s="33"/>
      <c r="W13" s="33"/>
      <c r="X13" s="33"/>
      <c r="Y13" s="33"/>
      <c r="Z13" s="33"/>
      <c r="AA13" s="33"/>
    </row>
    <row r="14" spans="2:27" ht="38.25" x14ac:dyDescent="0.35">
      <c r="B14" s="60">
        <v>8</v>
      </c>
      <c r="C14" s="26" t="s">
        <v>283</v>
      </c>
      <c r="D14" s="37" t="s">
        <v>284</v>
      </c>
      <c r="E14" s="37" t="s">
        <v>285</v>
      </c>
      <c r="F14" s="37">
        <v>2</v>
      </c>
      <c r="H14" s="88">
        <v>371491.91462437797</v>
      </c>
      <c r="I14" s="88">
        <v>38101.73483326954</v>
      </c>
      <c r="J14" s="88">
        <v>367618.53846864414</v>
      </c>
      <c r="K14" s="88">
        <v>229761.58654290263</v>
      </c>
      <c r="L14" s="88">
        <v>95254.337083173799</v>
      </c>
      <c r="M14" s="88">
        <v>190508.6741663476</v>
      </c>
      <c r="N14" s="88">
        <v>95254.337083173799</v>
      </c>
      <c r="O14" s="88">
        <v>15625.066783738952</v>
      </c>
      <c r="P14" s="88">
        <v>1938.4151040672236</v>
      </c>
      <c r="Q14" s="88">
        <v>4131.7192899030506</v>
      </c>
      <c r="R14" s="88">
        <v>4955.0314443458165</v>
      </c>
      <c r="S14" s="88">
        <v>114.01901313395737</v>
      </c>
      <c r="T14" s="88">
        <v>4028.7013190834791</v>
      </c>
      <c r="U14" s="33"/>
      <c r="V14" s="33"/>
      <c r="W14" s="33"/>
      <c r="X14" s="33"/>
      <c r="Y14" s="33"/>
      <c r="Z14" s="33"/>
      <c r="AA14" s="33"/>
    </row>
    <row r="15" spans="2:27" ht="38.25" x14ac:dyDescent="0.35">
      <c r="B15" s="60">
        <v>9</v>
      </c>
      <c r="C15" s="26" t="s">
        <v>368</v>
      </c>
      <c r="D15" s="37" t="s">
        <v>286</v>
      </c>
      <c r="E15" s="37" t="s">
        <v>287</v>
      </c>
      <c r="F15" s="37">
        <v>2</v>
      </c>
      <c r="H15" s="88">
        <v>210023.50074441874</v>
      </c>
      <c r="I15" s="88">
        <v>9856.0226931019242</v>
      </c>
      <c r="J15" s="88">
        <v>290438.5233492782</v>
      </c>
      <c r="K15" s="88">
        <v>107591.47581911564</v>
      </c>
      <c r="L15" s="88">
        <v>92381.072420917219</v>
      </c>
      <c r="M15" s="88">
        <v>205754.73272339359</v>
      </c>
      <c r="N15" s="88">
        <v>127537.01998681595</v>
      </c>
      <c r="O15" s="88">
        <v>20365.536089597099</v>
      </c>
      <c r="P15" s="88">
        <v>892.81963968483387</v>
      </c>
      <c r="Q15" s="88">
        <v>0</v>
      </c>
      <c r="R15" s="88">
        <v>4401.4210849192541</v>
      </c>
      <c r="S15" s="88">
        <v>0</v>
      </c>
      <c r="T15" s="88">
        <v>3553.763450556622</v>
      </c>
      <c r="U15" s="33"/>
      <c r="V15" s="33"/>
      <c r="W15" s="33"/>
      <c r="X15" s="33"/>
      <c r="Y15" s="33"/>
      <c r="Z15" s="33"/>
      <c r="AA15" s="33"/>
    </row>
    <row r="16" spans="2:27" ht="38.25" x14ac:dyDescent="0.35">
      <c r="B16" s="60">
        <v>10</v>
      </c>
      <c r="C16" s="26" t="s">
        <v>369</v>
      </c>
      <c r="D16" s="37" t="s">
        <v>288</v>
      </c>
      <c r="E16" s="37" t="s">
        <v>287</v>
      </c>
      <c r="F16" s="37">
        <v>2</v>
      </c>
      <c r="H16" s="88">
        <v>24267.809684830398</v>
      </c>
      <c r="I16" s="88">
        <v>978.22442444530361</v>
      </c>
      <c r="J16" s="88">
        <v>25109.597568121539</v>
      </c>
      <c r="K16" s="88">
        <v>13661.074522381443</v>
      </c>
      <c r="L16" s="88">
        <v>7926.8945556837425</v>
      </c>
      <c r="M16" s="88">
        <v>18780.20649245576</v>
      </c>
      <c r="N16" s="88">
        <v>8098.608808913913</v>
      </c>
      <c r="O16" s="88">
        <v>1954.0626275532281</v>
      </c>
      <c r="P16" s="88">
        <v>1375.7345802811403</v>
      </c>
      <c r="Q16" s="88">
        <v>1362.0902777710235</v>
      </c>
      <c r="R16" s="88">
        <v>3459.8894989194514</v>
      </c>
      <c r="S16" s="88">
        <v>54.590153732561895</v>
      </c>
      <c r="T16" s="88">
        <v>2831.9226466481346</v>
      </c>
      <c r="U16" s="33"/>
      <c r="V16" s="33"/>
      <c r="W16" s="33"/>
      <c r="X16" s="33"/>
      <c r="Y16" s="33"/>
      <c r="Z16" s="33"/>
      <c r="AA16" s="33"/>
    </row>
    <row r="17" spans="1:27" ht="38.25" x14ac:dyDescent="0.35">
      <c r="B17" s="60">
        <v>11</v>
      </c>
      <c r="C17" s="26" t="s">
        <v>375</v>
      </c>
      <c r="D17" s="37" t="s">
        <v>289</v>
      </c>
      <c r="E17" s="37" t="s">
        <v>287</v>
      </c>
      <c r="F17" s="37">
        <v>2</v>
      </c>
      <c r="H17" s="88">
        <v>0</v>
      </c>
      <c r="I17" s="88">
        <v>0</v>
      </c>
      <c r="J17" s="88">
        <v>0</v>
      </c>
      <c r="K17" s="88">
        <v>0</v>
      </c>
      <c r="L17" s="88">
        <v>0</v>
      </c>
      <c r="M17" s="88">
        <v>0</v>
      </c>
      <c r="N17" s="88">
        <v>0</v>
      </c>
      <c r="O17" s="88">
        <v>2688.0786612249817</v>
      </c>
      <c r="P17" s="88">
        <v>1268.790761149744</v>
      </c>
      <c r="Q17" s="88">
        <v>534.88613610588015</v>
      </c>
      <c r="R17" s="88">
        <v>3216.241638135984</v>
      </c>
      <c r="S17" s="88">
        <v>17.387903774958033</v>
      </c>
      <c r="T17" s="88">
        <v>2616.4733121228915</v>
      </c>
      <c r="U17" s="33"/>
      <c r="V17" s="33"/>
      <c r="W17" s="33"/>
      <c r="X17" s="33"/>
      <c r="Y17" s="33"/>
      <c r="Z17" s="33"/>
      <c r="AA17" s="33"/>
    </row>
    <row r="18" spans="1:27" ht="38.25" x14ac:dyDescent="0.35">
      <c r="B18" s="60">
        <v>12</v>
      </c>
      <c r="C18" s="26" t="s">
        <v>376</v>
      </c>
      <c r="D18" s="37" t="s">
        <v>290</v>
      </c>
      <c r="E18" s="37" t="s">
        <v>287</v>
      </c>
      <c r="F18" s="37">
        <v>2</v>
      </c>
      <c r="H18" s="88">
        <v>3555.4832041025202</v>
      </c>
      <c r="I18" s="88">
        <v>127.52381882124254</v>
      </c>
      <c r="J18" s="88">
        <v>4246.6538742350012</v>
      </c>
      <c r="K18" s="88">
        <v>962475.48883068236</v>
      </c>
      <c r="L18" s="88">
        <v>893.99233899413912</v>
      </c>
      <c r="M18" s="88">
        <v>2983.0202696901438</v>
      </c>
      <c r="N18" s="88">
        <v>1059.3677986560538</v>
      </c>
      <c r="O18" s="88">
        <v>399.53491583754646</v>
      </c>
      <c r="P18" s="88">
        <v>27.001994175553847</v>
      </c>
      <c r="Q18" s="88">
        <v>0</v>
      </c>
      <c r="R18" s="88">
        <v>69.601260355449512</v>
      </c>
      <c r="S18" s="88">
        <v>0</v>
      </c>
      <c r="T18" s="88">
        <v>54.254499199039337</v>
      </c>
      <c r="U18" s="33"/>
      <c r="V18" s="33"/>
      <c r="W18" s="33"/>
      <c r="X18" s="33"/>
      <c r="Y18" s="33"/>
      <c r="Z18" s="33"/>
      <c r="AA18" s="33"/>
    </row>
    <row r="19" spans="1:27" ht="38.25" x14ac:dyDescent="0.35">
      <c r="B19" s="60">
        <v>13</v>
      </c>
      <c r="C19" s="26" t="s">
        <v>377</v>
      </c>
      <c r="D19" s="37" t="s">
        <v>291</v>
      </c>
      <c r="E19" s="37" t="s">
        <v>287</v>
      </c>
      <c r="F19" s="37">
        <v>2</v>
      </c>
      <c r="H19" s="88">
        <v>13401.124816982063</v>
      </c>
      <c r="I19" s="88">
        <v>1374.4743402032891</v>
      </c>
      <c r="J19" s="88">
        <v>13261.397422434069</v>
      </c>
      <c r="K19" s="88">
        <v>8288.3733890212934</v>
      </c>
      <c r="L19" s="88">
        <v>3436.1858505082223</v>
      </c>
      <c r="M19" s="88">
        <v>6872.3717010164446</v>
      </c>
      <c r="N19" s="88">
        <v>3436.1858505082223</v>
      </c>
      <c r="O19" s="88">
        <v>8402.7480502054423</v>
      </c>
      <c r="P19" s="88">
        <v>1237.6100130050863</v>
      </c>
      <c r="Q19" s="88">
        <v>1343.3863585786919</v>
      </c>
      <c r="R19" s="88">
        <v>3194.8975384618825</v>
      </c>
      <c r="S19" s="88">
        <v>37.168991810959021</v>
      </c>
      <c r="T19" s="88">
        <v>2572.4016472678595</v>
      </c>
      <c r="U19" s="33"/>
      <c r="V19" s="33"/>
      <c r="W19" s="33"/>
      <c r="X19" s="33"/>
      <c r="Y19" s="33"/>
      <c r="Z19" s="33"/>
      <c r="AA19" s="33"/>
    </row>
    <row r="20" spans="1:27" ht="38.25" x14ac:dyDescent="0.35">
      <c r="B20" s="60">
        <v>14</v>
      </c>
      <c r="C20" s="26" t="s">
        <v>378</v>
      </c>
      <c r="D20" s="37" t="s">
        <v>292</v>
      </c>
      <c r="E20" s="37" t="s">
        <v>287</v>
      </c>
      <c r="F20" s="37">
        <v>2</v>
      </c>
      <c r="H20" s="88">
        <v>251247.91845033373</v>
      </c>
      <c r="I20" s="88">
        <v>12336.245276571759</v>
      </c>
      <c r="J20" s="88">
        <v>333056.17221406882</v>
      </c>
      <c r="K20" s="88">
        <v>1092016.4125612008</v>
      </c>
      <c r="L20" s="88">
        <v>104638.14516610332</v>
      </c>
      <c r="M20" s="88">
        <v>234390.33118655594</v>
      </c>
      <c r="N20" s="88">
        <v>140131.18244489413</v>
      </c>
      <c r="O20" s="88">
        <v>33809.960344418301</v>
      </c>
      <c r="P20" s="88">
        <v>4801.9569882963588</v>
      </c>
      <c r="Q20" s="88">
        <v>3240.3627724555954</v>
      </c>
      <c r="R20" s="88">
        <v>14342.051020792022</v>
      </c>
      <c r="S20" s="88">
        <v>109.14704931847896</v>
      </c>
      <c r="T20" s="88">
        <v>11628.815555794547</v>
      </c>
      <c r="U20" s="33"/>
      <c r="V20" s="33"/>
      <c r="W20" s="33"/>
      <c r="X20" s="33"/>
      <c r="Y20" s="33"/>
      <c r="Z20" s="33"/>
      <c r="AA20" s="33"/>
    </row>
    <row r="21" spans="1:27" ht="38.25" x14ac:dyDescent="0.35">
      <c r="B21" s="60">
        <v>15</v>
      </c>
      <c r="C21" s="26" t="s">
        <v>293</v>
      </c>
      <c r="D21" s="37" t="s">
        <v>294</v>
      </c>
      <c r="E21" s="37" t="s">
        <v>295</v>
      </c>
      <c r="F21" s="37">
        <v>2</v>
      </c>
      <c r="H21" s="88">
        <v>63.067674209314944</v>
      </c>
      <c r="I21" s="88">
        <v>28.43504938805836</v>
      </c>
      <c r="J21" s="88">
        <v>85.835747629009816</v>
      </c>
      <c r="K21" s="88">
        <v>52.773203809182441</v>
      </c>
      <c r="L21" s="88">
        <v>105.30540660738046</v>
      </c>
      <c r="M21" s="88">
        <v>117.8607431910375</v>
      </c>
      <c r="N21" s="88">
        <v>142.39312660094006</v>
      </c>
      <c r="O21" s="88">
        <v>160.04845114902719</v>
      </c>
      <c r="P21" s="88">
        <v>182.48645368546633</v>
      </c>
      <c r="Q21" s="88">
        <v>45.912519238968322</v>
      </c>
      <c r="R21" s="88">
        <v>223.56169373284763</v>
      </c>
      <c r="S21" s="88">
        <v>63.128118310369139</v>
      </c>
      <c r="T21" s="88">
        <v>223.45065310961348</v>
      </c>
      <c r="U21" s="33"/>
      <c r="V21" s="33"/>
      <c r="W21" s="33"/>
      <c r="X21" s="33"/>
      <c r="Y21" s="33"/>
      <c r="Z21" s="33"/>
      <c r="AA21" s="33"/>
    </row>
    <row r="22" spans="1:27" ht="38.25" x14ac:dyDescent="0.35">
      <c r="B22" s="60">
        <v>16</v>
      </c>
      <c r="C22" s="26" t="s">
        <v>297</v>
      </c>
      <c r="D22" s="37" t="s">
        <v>298</v>
      </c>
      <c r="E22" s="37" t="s">
        <v>295</v>
      </c>
      <c r="F22" s="37">
        <v>2</v>
      </c>
      <c r="H22" s="88">
        <v>67.632136409852947</v>
      </c>
      <c r="I22" s="88">
        <v>32.377122276857691</v>
      </c>
      <c r="J22" s="88">
        <v>90.598307038989745</v>
      </c>
      <c r="K22" s="88">
        <v>475.28241295343435</v>
      </c>
      <c r="L22" s="88">
        <v>109.85131844940122</v>
      </c>
      <c r="M22" s="88">
        <v>123.03394174161956</v>
      </c>
      <c r="N22" s="88">
        <v>147.11265306747657</v>
      </c>
      <c r="O22" s="88">
        <v>216.38282134963043</v>
      </c>
      <c r="P22" s="88">
        <v>247.72593745378845</v>
      </c>
      <c r="Q22" s="88">
        <v>78.42649863397736</v>
      </c>
      <c r="R22" s="88">
        <v>289.44419792043357</v>
      </c>
      <c r="S22" s="88">
        <v>95.72706017920494</v>
      </c>
      <c r="T22" s="88">
        <v>288.6492354424546</v>
      </c>
      <c r="U22" s="33"/>
      <c r="V22" s="33"/>
      <c r="W22" s="33"/>
      <c r="X22" s="33"/>
      <c r="Y22" s="33"/>
      <c r="Z22" s="33"/>
      <c r="AA22" s="33"/>
    </row>
    <row r="23" spans="1:27" ht="38.25" x14ac:dyDescent="0.35">
      <c r="B23" s="60">
        <v>17</v>
      </c>
      <c r="C23" s="26" t="s">
        <v>300</v>
      </c>
      <c r="D23" s="37" t="s">
        <v>301</v>
      </c>
      <c r="E23" s="37" t="s">
        <v>302</v>
      </c>
      <c r="F23" s="37" t="s">
        <v>24</v>
      </c>
      <c r="H23" s="90">
        <v>4</v>
      </c>
      <c r="I23" s="90">
        <v>4</v>
      </c>
      <c r="J23" s="90">
        <v>4</v>
      </c>
      <c r="K23" s="90">
        <v>4</v>
      </c>
      <c r="L23" s="90">
        <v>4</v>
      </c>
      <c r="M23" s="90">
        <v>4</v>
      </c>
      <c r="N23" s="90">
        <v>4</v>
      </c>
      <c r="O23" s="90">
        <v>5</v>
      </c>
      <c r="P23" s="90">
        <v>3</v>
      </c>
      <c r="Q23" s="90">
        <v>5</v>
      </c>
      <c r="R23" s="90">
        <v>3</v>
      </c>
      <c r="S23" s="90">
        <v>5</v>
      </c>
      <c r="T23" s="90">
        <v>3</v>
      </c>
      <c r="U23" s="33"/>
      <c r="V23" s="33"/>
      <c r="W23" s="33"/>
      <c r="X23" s="33"/>
      <c r="Y23" s="33"/>
      <c r="Z23" s="33"/>
      <c r="AA23" s="33"/>
    </row>
    <row r="24" spans="1:27" ht="38.25" x14ac:dyDescent="0.4">
      <c r="A24" s="5"/>
      <c r="B24" s="60">
        <v>18</v>
      </c>
      <c r="C24" s="26" t="s">
        <v>304</v>
      </c>
      <c r="D24" s="37" t="s">
        <v>305</v>
      </c>
      <c r="E24" s="37" t="s">
        <v>302</v>
      </c>
      <c r="F24" s="37" t="s">
        <v>24</v>
      </c>
      <c r="G24" s="5"/>
      <c r="H24" s="94">
        <v>5</v>
      </c>
      <c r="I24" s="94">
        <v>5</v>
      </c>
      <c r="J24" s="94">
        <v>5</v>
      </c>
      <c r="K24" s="94">
        <v>5</v>
      </c>
      <c r="L24" s="94">
        <v>5</v>
      </c>
      <c r="M24" s="94">
        <v>5</v>
      </c>
      <c r="N24" s="94">
        <v>5</v>
      </c>
      <c r="O24" s="94">
        <v>5</v>
      </c>
      <c r="P24" s="94">
        <v>3</v>
      </c>
      <c r="Q24" s="94">
        <v>5</v>
      </c>
      <c r="R24" s="94">
        <v>3</v>
      </c>
      <c r="S24" s="94">
        <v>5</v>
      </c>
      <c r="T24" s="94">
        <v>3</v>
      </c>
      <c r="U24" s="20"/>
      <c r="V24" s="20"/>
      <c r="W24" s="20"/>
      <c r="X24" s="20"/>
      <c r="Y24" s="20"/>
      <c r="Z24" s="20"/>
      <c r="AA24" s="20"/>
    </row>
    <row r="25" spans="1:27" x14ac:dyDescent="0.35"/>
    <row r="26" spans="1:27" x14ac:dyDescent="0.35"/>
    <row r="27" spans="1:27" x14ac:dyDescent="0.35"/>
    <row r="28" spans="1:27" ht="13.9" x14ac:dyDescent="0.4">
      <c r="B28" s="48" t="s">
        <v>333</v>
      </c>
    </row>
    <row r="29" spans="1:27" x14ac:dyDescent="0.35"/>
    <row r="30" spans="1:27" x14ac:dyDescent="0.35">
      <c r="B30" s="49"/>
      <c r="C30" t="s">
        <v>334</v>
      </c>
    </row>
    <row r="31" spans="1:27" x14ac:dyDescent="0.35"/>
    <row r="32" spans="1:27" x14ac:dyDescent="0.35">
      <c r="B32" s="50"/>
      <c r="C32" t="s">
        <v>335</v>
      </c>
    </row>
    <row r="33" spans="2:14" x14ac:dyDescent="0.35"/>
    <row r="34" spans="2:14" x14ac:dyDescent="0.35"/>
    <row r="35" spans="2:14" x14ac:dyDescent="0.35"/>
    <row r="36" spans="2:14" ht="14.25" x14ac:dyDescent="0.45">
      <c r="B36" s="120" t="s">
        <v>342</v>
      </c>
      <c r="C36" s="121"/>
      <c r="D36" s="121"/>
      <c r="E36" s="121"/>
      <c r="F36" s="121"/>
      <c r="G36" s="121"/>
      <c r="H36" s="121"/>
      <c r="I36" s="122"/>
    </row>
    <row r="37" spans="2:14" x14ac:dyDescent="0.35"/>
    <row r="38" spans="2:14" s="6" customFormat="1" x14ac:dyDescent="0.35">
      <c r="B38" s="52" t="s">
        <v>331</v>
      </c>
      <c r="C38" s="123" t="s">
        <v>329</v>
      </c>
      <c r="D38" s="123"/>
      <c r="E38" s="123"/>
      <c r="F38" s="123"/>
      <c r="G38" s="123"/>
      <c r="H38" s="123"/>
      <c r="I38" s="123"/>
      <c r="N38"/>
    </row>
    <row r="39" spans="2:14" s="6" customFormat="1" ht="42" customHeight="1" x14ac:dyDescent="0.35">
      <c r="B39" s="53">
        <v>1</v>
      </c>
      <c r="C39" s="116" t="s">
        <v>366</v>
      </c>
      <c r="D39" s="103"/>
      <c r="E39" s="103"/>
      <c r="F39" s="103"/>
      <c r="G39" s="103"/>
      <c r="H39" s="103"/>
      <c r="I39" s="103"/>
      <c r="N39"/>
    </row>
    <row r="40" spans="2:14" s="6" customFormat="1" ht="25.5" customHeight="1" x14ac:dyDescent="0.35">
      <c r="B40" s="53">
        <v>2</v>
      </c>
      <c r="C40" s="116" t="s">
        <v>269</v>
      </c>
      <c r="D40" s="103"/>
      <c r="E40" s="103"/>
      <c r="F40" s="103"/>
      <c r="G40" s="103"/>
      <c r="H40" s="103"/>
      <c r="I40" s="103"/>
    </row>
    <row r="41" spans="2:14" s="6" customFormat="1" ht="27" customHeight="1" x14ac:dyDescent="0.35">
      <c r="B41" s="53">
        <v>3</v>
      </c>
      <c r="C41" s="116" t="s">
        <v>272</v>
      </c>
      <c r="D41" s="103"/>
      <c r="E41" s="103"/>
      <c r="F41" s="103"/>
      <c r="G41" s="103"/>
      <c r="H41" s="103"/>
      <c r="I41" s="103"/>
    </row>
    <row r="42" spans="2:14" s="6" customFormat="1" ht="40.5" customHeight="1" x14ac:dyDescent="0.35">
      <c r="B42" s="53">
        <v>4</v>
      </c>
      <c r="C42" s="116" t="s">
        <v>276</v>
      </c>
      <c r="D42" s="103"/>
      <c r="E42" s="103"/>
      <c r="F42" s="103"/>
      <c r="G42" s="103"/>
      <c r="H42" s="103"/>
      <c r="I42" s="103"/>
    </row>
    <row r="43" spans="2:14" s="6" customFormat="1" ht="40.5" customHeight="1" x14ac:dyDescent="0.35">
      <c r="B43" s="53">
        <v>5</v>
      </c>
      <c r="C43" s="116" t="s">
        <v>279</v>
      </c>
      <c r="D43" s="103"/>
      <c r="E43" s="103"/>
      <c r="F43" s="103"/>
      <c r="G43" s="103"/>
      <c r="H43" s="103"/>
      <c r="I43" s="103"/>
    </row>
    <row r="44" spans="2:14" s="6" customFormat="1" ht="50.65" customHeight="1" x14ac:dyDescent="0.35">
      <c r="B44" s="53">
        <v>6</v>
      </c>
      <c r="C44" s="116" t="s">
        <v>367</v>
      </c>
      <c r="D44" s="103"/>
      <c r="E44" s="103"/>
      <c r="F44" s="103"/>
      <c r="G44" s="103"/>
      <c r="H44" s="103"/>
      <c r="I44" s="103"/>
    </row>
    <row r="45" spans="2:14" s="6" customFormat="1" ht="27.4" customHeight="1" x14ac:dyDescent="0.35">
      <c r="B45" s="53">
        <v>7</v>
      </c>
      <c r="C45" s="116" t="s">
        <v>282</v>
      </c>
      <c r="D45" s="103"/>
      <c r="E45" s="103"/>
      <c r="F45" s="103"/>
      <c r="G45" s="103"/>
      <c r="H45" s="103"/>
      <c r="I45" s="103"/>
    </row>
    <row r="46" spans="2:14" s="6" customFormat="1" ht="37.15" customHeight="1" x14ac:dyDescent="0.35">
      <c r="B46" s="53">
        <v>8</v>
      </c>
      <c r="C46" s="116" t="s">
        <v>370</v>
      </c>
      <c r="D46" s="103"/>
      <c r="E46" s="103"/>
      <c r="F46" s="103"/>
      <c r="G46" s="103"/>
      <c r="H46" s="103"/>
      <c r="I46" s="103"/>
    </row>
    <row r="47" spans="2:14" s="6" customFormat="1" ht="31.5" customHeight="1" x14ac:dyDescent="0.35">
      <c r="B47" s="53">
        <v>9</v>
      </c>
      <c r="C47" s="116" t="s">
        <v>371</v>
      </c>
      <c r="D47" s="103"/>
      <c r="E47" s="103"/>
      <c r="F47" s="103"/>
      <c r="G47" s="103"/>
      <c r="H47" s="103"/>
      <c r="I47" s="103"/>
    </row>
    <row r="48" spans="2:14" s="6" customFormat="1" ht="28.9" customHeight="1" x14ac:dyDescent="0.35">
      <c r="B48" s="53">
        <v>10</v>
      </c>
      <c r="C48" s="116" t="s">
        <v>372</v>
      </c>
      <c r="D48" s="103"/>
      <c r="E48" s="103"/>
      <c r="F48" s="103"/>
      <c r="G48" s="103"/>
      <c r="H48" s="103"/>
      <c r="I48" s="103"/>
    </row>
    <row r="49" spans="2:9" s="6" customFormat="1" ht="33" customHeight="1" x14ac:dyDescent="0.35">
      <c r="B49" s="53">
        <v>11</v>
      </c>
      <c r="C49" s="116" t="s">
        <v>373</v>
      </c>
      <c r="D49" s="103"/>
      <c r="E49" s="103"/>
      <c r="F49" s="103"/>
      <c r="G49" s="103"/>
      <c r="H49" s="103"/>
      <c r="I49" s="103"/>
    </row>
    <row r="50" spans="2:9" s="6" customFormat="1" ht="59.65" customHeight="1" x14ac:dyDescent="0.35">
      <c r="B50" s="53">
        <v>12</v>
      </c>
      <c r="C50" s="116" t="s">
        <v>374</v>
      </c>
      <c r="D50" s="103"/>
      <c r="E50" s="103"/>
      <c r="F50" s="103"/>
      <c r="G50" s="103"/>
      <c r="H50" s="103"/>
      <c r="I50" s="103"/>
    </row>
    <row r="51" spans="2:9" s="6" customFormat="1" ht="25.5" customHeight="1" x14ac:dyDescent="0.35">
      <c r="B51" s="53">
        <v>13</v>
      </c>
      <c r="C51" s="116" t="s">
        <v>380</v>
      </c>
      <c r="D51" s="103"/>
      <c r="E51" s="103"/>
      <c r="F51" s="103"/>
      <c r="G51" s="103"/>
      <c r="H51" s="103"/>
      <c r="I51" s="103"/>
    </row>
    <row r="52" spans="2:9" s="6" customFormat="1" ht="25.9" customHeight="1" x14ac:dyDescent="0.35">
      <c r="B52" s="53">
        <v>14</v>
      </c>
      <c r="C52" s="116" t="s">
        <v>379</v>
      </c>
      <c r="D52" s="103"/>
      <c r="E52" s="103"/>
      <c r="F52" s="103"/>
      <c r="G52" s="103"/>
      <c r="H52" s="103"/>
      <c r="I52" s="103"/>
    </row>
    <row r="53" spans="2:9" s="6" customFormat="1" ht="22.9" customHeight="1" x14ac:dyDescent="0.35">
      <c r="B53" s="53">
        <v>15</v>
      </c>
      <c r="C53" s="116" t="s">
        <v>296</v>
      </c>
      <c r="D53" s="103"/>
      <c r="E53" s="103"/>
      <c r="F53" s="103"/>
      <c r="G53" s="103"/>
      <c r="H53" s="103"/>
      <c r="I53" s="103"/>
    </row>
    <row r="54" spans="2:9" s="6" customFormat="1" ht="28.9" customHeight="1" x14ac:dyDescent="0.35">
      <c r="B54" s="53">
        <v>16</v>
      </c>
      <c r="C54" s="116" t="s">
        <v>299</v>
      </c>
      <c r="D54" s="103"/>
      <c r="E54" s="103"/>
      <c r="F54" s="103"/>
      <c r="G54" s="103"/>
      <c r="H54" s="103"/>
      <c r="I54" s="103"/>
    </row>
    <row r="55" spans="2:9" s="6" customFormat="1" ht="41.65" customHeight="1" x14ac:dyDescent="0.35">
      <c r="B55" s="53">
        <v>17</v>
      </c>
      <c r="C55" s="116" t="s">
        <v>303</v>
      </c>
      <c r="D55" s="103"/>
      <c r="E55" s="103"/>
      <c r="F55" s="103"/>
      <c r="G55" s="103"/>
      <c r="H55" s="103"/>
      <c r="I55" s="103"/>
    </row>
    <row r="56" spans="2:9" s="6" customFormat="1" ht="58.5" customHeight="1" x14ac:dyDescent="0.35">
      <c r="B56" s="53">
        <v>18</v>
      </c>
      <c r="C56" s="116" t="s">
        <v>306</v>
      </c>
      <c r="D56" s="103"/>
      <c r="E56" s="103"/>
      <c r="F56" s="103"/>
      <c r="G56" s="103"/>
      <c r="H56" s="103"/>
      <c r="I56" s="103"/>
    </row>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row r="68" x14ac:dyDescent="0.35"/>
    <row r="69" x14ac:dyDescent="0.35"/>
    <row r="70" x14ac:dyDescent="0.35"/>
    <row r="71" x14ac:dyDescent="0.35"/>
    <row r="72" x14ac:dyDescent="0.35"/>
    <row r="73" x14ac:dyDescent="0.35"/>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D7" sqref="D7"/>
    </sheetView>
  </sheetViews>
  <sheetFormatPr defaultColWidth="0" defaultRowHeight="13.5" x14ac:dyDescent="0.35"/>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18.75" x14ac:dyDescent="0.35">
      <c r="B1" s="102" t="s">
        <v>12</v>
      </c>
      <c r="C1" s="102"/>
      <c r="D1" s="2" t="str">
        <f>'Cover sheet'!C1</f>
        <v>Anglian Water</v>
      </c>
    </row>
    <row r="2" spans="2:6" ht="12" customHeight="1" thickBot="1" x14ac:dyDescent="0.4"/>
    <row r="3" spans="2:6" ht="30" customHeight="1" thickBot="1" x14ac:dyDescent="0.4">
      <c r="B3" s="16" t="s">
        <v>13</v>
      </c>
      <c r="C3" s="17" t="s">
        <v>14</v>
      </c>
      <c r="D3" s="18" t="s">
        <v>15</v>
      </c>
      <c r="E3" s="17" t="s">
        <v>16</v>
      </c>
      <c r="F3" s="17" t="s">
        <v>17</v>
      </c>
    </row>
    <row r="4" spans="2:6" ht="14.45" customHeight="1" x14ac:dyDescent="0.35">
      <c r="B4" s="101">
        <v>43858</v>
      </c>
      <c r="C4" s="19" t="s">
        <v>430</v>
      </c>
      <c r="D4" s="19" t="s">
        <v>431</v>
      </c>
      <c r="E4" s="20"/>
      <c r="F4" s="20"/>
    </row>
    <row r="5" spans="2:6" x14ac:dyDescent="0.35">
      <c r="B5" s="101">
        <v>43929</v>
      </c>
      <c r="C5" s="19" t="s">
        <v>430</v>
      </c>
      <c r="D5" s="19" t="s">
        <v>433</v>
      </c>
      <c r="E5" s="20"/>
      <c r="F5" s="20"/>
    </row>
    <row r="6" spans="2:6" x14ac:dyDescent="0.35">
      <c r="B6" s="101">
        <v>44893</v>
      </c>
      <c r="C6" s="19"/>
      <c r="D6" s="19" t="s">
        <v>434</v>
      </c>
      <c r="E6" s="20"/>
      <c r="F6" s="20"/>
    </row>
    <row r="7" spans="2:6" x14ac:dyDescent="0.35">
      <c r="B7" s="19"/>
      <c r="C7" s="19"/>
      <c r="D7" s="19"/>
      <c r="E7" s="20"/>
      <c r="F7" s="20"/>
    </row>
    <row r="8" spans="2:6" x14ac:dyDescent="0.35">
      <c r="B8" s="19"/>
      <c r="C8" s="19"/>
      <c r="D8" s="19"/>
      <c r="E8" s="20"/>
      <c r="F8" s="20"/>
    </row>
    <row r="9" spans="2:6" x14ac:dyDescent="0.35">
      <c r="B9" s="19"/>
      <c r="C9" s="19"/>
      <c r="D9" s="19"/>
      <c r="E9" s="20"/>
      <c r="F9" s="20"/>
    </row>
    <row r="10" spans="2:6" x14ac:dyDescent="0.35">
      <c r="B10" s="19"/>
      <c r="C10" s="19"/>
      <c r="D10" s="19"/>
      <c r="E10" s="20"/>
      <c r="F10" s="20"/>
    </row>
    <row r="11" spans="2:6" x14ac:dyDescent="0.35">
      <c r="B11" s="20"/>
      <c r="C11" s="20"/>
      <c r="D11" s="20"/>
      <c r="E11" s="20"/>
      <c r="F11" s="20"/>
    </row>
    <row r="12" spans="2:6" x14ac:dyDescent="0.35">
      <c r="B12" s="20"/>
      <c r="C12" s="20"/>
      <c r="D12" s="20"/>
      <c r="E12" s="20"/>
      <c r="F12" s="20"/>
    </row>
    <row r="13" spans="2:6" x14ac:dyDescent="0.35">
      <c r="B13" s="20"/>
      <c r="C13" s="20"/>
      <c r="D13" s="20"/>
      <c r="E13" s="20"/>
      <c r="F13" s="20"/>
    </row>
    <row r="14" spans="2:6" x14ac:dyDescent="0.35">
      <c r="B14" s="20"/>
      <c r="C14" s="20"/>
      <c r="D14" s="20"/>
      <c r="E14" s="20"/>
      <c r="F14" s="20"/>
    </row>
    <row r="15" spans="2:6" x14ac:dyDescent="0.35">
      <c r="B15" s="20"/>
      <c r="C15" s="20"/>
      <c r="D15" s="20"/>
      <c r="E15" s="20"/>
      <c r="F15" s="20"/>
    </row>
    <row r="16" spans="2:6" x14ac:dyDescent="0.35">
      <c r="B16" s="20"/>
      <c r="C16" s="20"/>
      <c r="D16" s="20"/>
      <c r="E16" s="20"/>
      <c r="F16" s="20"/>
    </row>
    <row r="17" spans="2:6" x14ac:dyDescent="0.35">
      <c r="B17" s="20"/>
      <c r="C17" s="20"/>
      <c r="D17" s="20"/>
      <c r="E17" s="20"/>
      <c r="F17" s="20"/>
    </row>
    <row r="18" spans="2:6" x14ac:dyDescent="0.35">
      <c r="B18" s="20"/>
      <c r="C18" s="20"/>
      <c r="D18" s="20"/>
      <c r="E18" s="20"/>
      <c r="F18" s="20"/>
    </row>
    <row r="19" spans="2:6" x14ac:dyDescent="0.35">
      <c r="B19" s="20"/>
      <c r="C19" s="20"/>
      <c r="D19" s="20"/>
      <c r="E19" s="20"/>
      <c r="F19" s="20"/>
    </row>
    <row r="20" spans="2:6" x14ac:dyDescent="0.35">
      <c r="B20" s="20"/>
      <c r="C20" s="20"/>
      <c r="D20" s="20"/>
      <c r="E20" s="20"/>
      <c r="F20" s="20"/>
    </row>
    <row r="21" spans="2:6" x14ac:dyDescent="0.35">
      <c r="B21" s="20"/>
      <c r="C21" s="20"/>
      <c r="D21" s="20"/>
      <c r="E21" s="20"/>
      <c r="F21" s="20"/>
    </row>
    <row r="22" spans="2:6" x14ac:dyDescent="0.35">
      <c r="B22" s="20"/>
      <c r="C22" s="20"/>
      <c r="D22" s="20"/>
      <c r="E22" s="20"/>
      <c r="F22" s="20"/>
    </row>
    <row r="23" spans="2:6" x14ac:dyDescent="0.35">
      <c r="B23" s="20"/>
      <c r="C23" s="20"/>
      <c r="D23" s="20"/>
      <c r="E23" s="20"/>
      <c r="F23" s="20"/>
    </row>
    <row r="24" spans="2:6" x14ac:dyDescent="0.35">
      <c r="B24" s="20"/>
      <c r="C24" s="20"/>
      <c r="D24" s="20"/>
      <c r="E24" s="20"/>
      <c r="F24" s="20"/>
    </row>
    <row r="25" spans="2:6" x14ac:dyDescent="0.35">
      <c r="B25" s="20"/>
      <c r="C25" s="20"/>
      <c r="D25" s="20"/>
      <c r="E25" s="20"/>
      <c r="F25" s="20"/>
    </row>
    <row r="26" spans="2:6" x14ac:dyDescent="0.35">
      <c r="B26" s="20"/>
      <c r="C26" s="20"/>
      <c r="D26" s="20"/>
      <c r="E26" s="20"/>
      <c r="F26" s="20"/>
    </row>
    <row r="27" spans="2:6" x14ac:dyDescent="0.35">
      <c r="B27" s="20"/>
      <c r="C27" s="20"/>
      <c r="D27" s="20"/>
      <c r="E27" s="20"/>
      <c r="F27" s="20"/>
    </row>
    <row r="28" spans="2:6" x14ac:dyDescent="0.35">
      <c r="B28" s="20"/>
      <c r="C28" s="20"/>
      <c r="D28" s="20"/>
      <c r="E28" s="20"/>
      <c r="F28" s="20"/>
    </row>
    <row r="29" spans="2:6" x14ac:dyDescent="0.35">
      <c r="B29" s="20"/>
      <c r="C29" s="20"/>
      <c r="D29" s="20"/>
      <c r="E29" s="20"/>
      <c r="F29" s="20"/>
    </row>
    <row r="30" spans="2:6" x14ac:dyDescent="0.35">
      <c r="B30" s="20"/>
      <c r="C30" s="20"/>
      <c r="D30" s="20"/>
      <c r="E30" s="20"/>
      <c r="F30" s="20"/>
    </row>
    <row r="31" spans="2:6" x14ac:dyDescent="0.35">
      <c r="B31" s="20"/>
      <c r="C31" s="20"/>
      <c r="D31" s="20"/>
      <c r="E31" s="20"/>
      <c r="F31" s="20"/>
    </row>
    <row r="32" spans="2:6" x14ac:dyDescent="0.35">
      <c r="B32" s="20"/>
      <c r="C32" s="20"/>
      <c r="D32" s="20"/>
      <c r="E32" s="20"/>
      <c r="F32" s="20"/>
    </row>
    <row r="33" spans="2:6" x14ac:dyDescent="0.35">
      <c r="B33" s="20"/>
      <c r="C33" s="20"/>
      <c r="D33" s="20"/>
      <c r="E33" s="20"/>
      <c r="F33" s="20"/>
    </row>
    <row r="34" spans="2:6" x14ac:dyDescent="0.35">
      <c r="B34" s="20"/>
      <c r="C34" s="20"/>
      <c r="D34" s="20"/>
      <c r="E34" s="20"/>
      <c r="F34" s="20"/>
    </row>
    <row r="35" spans="2:6" x14ac:dyDescent="0.35">
      <c r="B35" s="20"/>
      <c r="C35" s="20"/>
      <c r="D35" s="20"/>
      <c r="E35" s="20"/>
      <c r="F35" s="20"/>
    </row>
    <row r="36" spans="2:6" x14ac:dyDescent="0.35">
      <c r="B36" s="20"/>
      <c r="C36" s="20"/>
      <c r="D36" s="20"/>
      <c r="E36" s="20"/>
      <c r="F36" s="20"/>
    </row>
    <row r="37" spans="2:6" x14ac:dyDescent="0.3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D18" sqref="D18"/>
    </sheetView>
  </sheetViews>
  <sheetFormatPr defaultColWidth="0" defaultRowHeight="13.5" zeroHeight="1" x14ac:dyDescent="0.35"/>
  <cols>
    <col min="1" max="1" width="2.625" customWidth="1"/>
    <col min="2" max="2" width="4.125" customWidth="1"/>
    <col min="3" max="3" width="72.25" customWidth="1"/>
    <col min="4" max="4" width="16.625" customWidth="1"/>
    <col min="5" max="5" width="14.625" customWidth="1"/>
    <col min="6" max="6" width="5.625" customWidth="1"/>
    <col min="7" max="7" width="3.25" customWidth="1"/>
    <col min="8" max="8" width="65.25" style="29" customWidth="1"/>
    <col min="9" max="9" width="19.25" customWidth="1"/>
    <col min="10" max="11" width="8.75" customWidth="1"/>
    <col min="12" max="12" width="0" hidden="1" customWidth="1"/>
    <col min="13" max="16384" width="8.75" hidden="1"/>
  </cols>
  <sheetData>
    <row r="1" spans="2:9" ht="25.15" customHeight="1" x14ac:dyDescent="0.35">
      <c r="B1" s="1" t="s">
        <v>18</v>
      </c>
      <c r="C1" s="21"/>
      <c r="D1" s="22"/>
      <c r="E1" s="21"/>
      <c r="H1"/>
    </row>
    <row r="2" spans="2:9" s="23" customFormat="1" ht="13.9" thickBot="1" x14ac:dyDescent="0.4">
      <c r="H2" s="24"/>
    </row>
    <row r="3" spans="2:9" s="23" customFormat="1" ht="15.4" thickBot="1" x14ac:dyDescent="0.4">
      <c r="B3" s="107" t="s">
        <v>2</v>
      </c>
      <c r="C3" s="108"/>
      <c r="D3" s="109" t="str">
        <f>'Cover sheet'!C5</f>
        <v>Anglian Water</v>
      </c>
      <c r="E3" s="109"/>
      <c r="F3" s="109"/>
      <c r="G3" s="68"/>
      <c r="H3" s="24"/>
    </row>
    <row r="4" spans="2:9" s="23" customFormat="1" ht="19.149999999999999" customHeight="1" thickBot="1" x14ac:dyDescent="0.4">
      <c r="B4" s="107" t="s">
        <v>327</v>
      </c>
      <c r="C4" s="108"/>
      <c r="D4" s="109" t="str">
        <f>'Cover sheet'!C6</f>
        <v>Ely</v>
      </c>
      <c r="E4" s="109"/>
      <c r="F4" s="109"/>
      <c r="G4" s="68"/>
      <c r="H4" s="24"/>
    </row>
    <row r="5" spans="2:9" s="23" customFormat="1" ht="15" thickBot="1" x14ac:dyDescent="0.55000000000000004">
      <c r="B5" s="25"/>
      <c r="C5" s="25"/>
      <c r="H5" s="24"/>
    </row>
    <row r="6" spans="2:9" ht="16.899999999999999" customHeight="1" thickBot="1" x14ac:dyDescent="0.4">
      <c r="B6" s="17" t="s">
        <v>331</v>
      </c>
      <c r="C6" s="18" t="s">
        <v>22</v>
      </c>
      <c r="D6" s="18" t="s">
        <v>20</v>
      </c>
      <c r="E6" s="69" t="s">
        <v>21</v>
      </c>
      <c r="F6" s="81" t="s">
        <v>330</v>
      </c>
      <c r="G6" s="74"/>
      <c r="H6" s="110" t="s">
        <v>381</v>
      </c>
      <c r="I6" s="111"/>
    </row>
    <row r="7" spans="2:9" ht="40.15" customHeight="1" x14ac:dyDescent="0.35">
      <c r="B7" s="27">
        <v>1</v>
      </c>
      <c r="C7" s="46" t="s">
        <v>23</v>
      </c>
      <c r="D7" s="46" t="s">
        <v>24</v>
      </c>
      <c r="E7" s="61" t="s">
        <v>332</v>
      </c>
      <c r="F7" s="27" t="s">
        <v>24</v>
      </c>
      <c r="G7" s="63"/>
      <c r="H7" s="28" t="s">
        <v>417</v>
      </c>
      <c r="I7" s="96" t="s">
        <v>418</v>
      </c>
    </row>
    <row r="8" spans="2:9" ht="40.15" customHeight="1" x14ac:dyDescent="0.35">
      <c r="B8" s="27">
        <v>2</v>
      </c>
      <c r="C8" s="46" t="s">
        <v>25</v>
      </c>
      <c r="D8" s="46" t="s">
        <v>24</v>
      </c>
      <c r="E8" s="61" t="s">
        <v>26</v>
      </c>
      <c r="F8" s="27">
        <v>0</v>
      </c>
      <c r="G8" s="63"/>
      <c r="H8" s="28">
        <v>6</v>
      </c>
    </row>
    <row r="9" spans="2:9" ht="40.15" customHeight="1" x14ac:dyDescent="0.35">
      <c r="B9" s="27">
        <v>3</v>
      </c>
      <c r="C9" s="46" t="s">
        <v>27</v>
      </c>
      <c r="D9" s="46" t="s">
        <v>24</v>
      </c>
      <c r="E9" s="61" t="s">
        <v>28</v>
      </c>
      <c r="F9" s="27">
        <v>0</v>
      </c>
      <c r="G9" s="63"/>
      <c r="H9" s="97">
        <v>1</v>
      </c>
    </row>
    <row r="10" spans="2:9" ht="40.15" customHeight="1" x14ac:dyDescent="0.35">
      <c r="B10" s="27">
        <v>4</v>
      </c>
      <c r="C10" s="46" t="s">
        <v>30</v>
      </c>
      <c r="D10" s="46" t="s">
        <v>24</v>
      </c>
      <c r="E10" s="61" t="s">
        <v>28</v>
      </c>
      <c r="F10" s="27">
        <v>0</v>
      </c>
      <c r="G10" s="63"/>
      <c r="H10" s="97">
        <v>0</v>
      </c>
    </row>
    <row r="11" spans="2:9" ht="40.15" customHeight="1" x14ac:dyDescent="0.35">
      <c r="B11" s="27">
        <v>5</v>
      </c>
      <c r="C11" s="46" t="s">
        <v>32</v>
      </c>
      <c r="D11" s="46" t="s">
        <v>24</v>
      </c>
      <c r="E11" s="61" t="s">
        <v>28</v>
      </c>
      <c r="F11" s="27">
        <v>0</v>
      </c>
      <c r="G11" s="63"/>
      <c r="H11" s="97">
        <v>0</v>
      </c>
    </row>
    <row r="12" spans="2:9" ht="40.15" customHeight="1" x14ac:dyDescent="0.35">
      <c r="B12" s="27">
        <v>6</v>
      </c>
      <c r="C12" s="46" t="s">
        <v>34</v>
      </c>
      <c r="D12" s="46" t="s">
        <v>24</v>
      </c>
      <c r="E12" s="61" t="s">
        <v>28</v>
      </c>
      <c r="F12" s="27">
        <v>0</v>
      </c>
      <c r="G12" s="63"/>
      <c r="H12" s="97">
        <v>0</v>
      </c>
    </row>
    <row r="13" spans="2:9" ht="40.15" customHeight="1" x14ac:dyDescent="0.35">
      <c r="B13" s="27">
        <v>7</v>
      </c>
      <c r="C13" s="46" t="s">
        <v>36</v>
      </c>
      <c r="D13" s="46" t="s">
        <v>24</v>
      </c>
      <c r="E13" s="61" t="s">
        <v>28</v>
      </c>
      <c r="F13" s="27" t="s">
        <v>24</v>
      </c>
      <c r="G13" s="63"/>
      <c r="H13" s="28" t="s">
        <v>419</v>
      </c>
    </row>
    <row r="14" spans="2:9" ht="40.15" customHeight="1" x14ac:dyDescent="0.35">
      <c r="B14" s="27">
        <v>8</v>
      </c>
      <c r="C14" s="46" t="s">
        <v>37</v>
      </c>
      <c r="D14" s="46" t="s">
        <v>24</v>
      </c>
      <c r="E14" s="61" t="s">
        <v>38</v>
      </c>
      <c r="F14" s="27">
        <v>0</v>
      </c>
      <c r="G14" s="63"/>
      <c r="H14" s="28" t="s">
        <v>420</v>
      </c>
    </row>
    <row r="15" spans="2:9" ht="40.15" customHeight="1" x14ac:dyDescent="0.35">
      <c r="B15" s="27">
        <v>9</v>
      </c>
      <c r="C15" s="46" t="s">
        <v>39</v>
      </c>
      <c r="D15" s="47" t="s">
        <v>24</v>
      </c>
      <c r="E15" s="61" t="s">
        <v>38</v>
      </c>
      <c r="F15" s="27">
        <v>0</v>
      </c>
      <c r="G15" s="63"/>
      <c r="H15" s="28" t="s">
        <v>421</v>
      </c>
    </row>
    <row r="16" spans="2:9" ht="40.15" customHeight="1" x14ac:dyDescent="0.35">
      <c r="B16" s="27">
        <v>10</v>
      </c>
      <c r="C16" s="46" t="s">
        <v>41</v>
      </c>
      <c r="D16" s="47" t="s">
        <v>24</v>
      </c>
      <c r="E16" s="75" t="s">
        <v>38</v>
      </c>
      <c r="F16" s="27">
        <v>0</v>
      </c>
      <c r="G16" s="63"/>
      <c r="H16" s="28" t="s">
        <v>422</v>
      </c>
    </row>
    <row r="17" spans="2:8" ht="40.15" customHeight="1" x14ac:dyDescent="0.35">
      <c r="B17" s="27">
        <v>11</v>
      </c>
      <c r="C17" s="46" t="s">
        <v>347</v>
      </c>
      <c r="D17" s="47" t="s">
        <v>24</v>
      </c>
      <c r="E17" s="75" t="s">
        <v>266</v>
      </c>
      <c r="F17" s="27" t="s">
        <v>24</v>
      </c>
      <c r="G17" s="63"/>
      <c r="H17" s="28" t="s">
        <v>423</v>
      </c>
    </row>
    <row r="18" spans="2:8" ht="40.15" customHeight="1" x14ac:dyDescent="0.35">
      <c r="B18" s="27">
        <v>12</v>
      </c>
      <c r="C18" s="46" t="s">
        <v>43</v>
      </c>
      <c r="D18" s="47" t="s">
        <v>24</v>
      </c>
      <c r="E18" s="75" t="s">
        <v>44</v>
      </c>
      <c r="F18" s="27">
        <v>1</v>
      </c>
      <c r="G18" s="63"/>
      <c r="H18" s="28">
        <v>0</v>
      </c>
    </row>
    <row r="19" spans="2:8" ht="40.15" customHeight="1" x14ac:dyDescent="0.35">
      <c r="B19" s="27">
        <v>13</v>
      </c>
      <c r="C19" s="46" t="s">
        <v>46</v>
      </c>
      <c r="D19" s="46" t="s">
        <v>24</v>
      </c>
      <c r="E19" s="75" t="s">
        <v>47</v>
      </c>
      <c r="F19" s="27" t="s">
        <v>24</v>
      </c>
      <c r="G19" s="63"/>
      <c r="H19" s="28" t="s">
        <v>61</v>
      </c>
    </row>
    <row r="20" spans="2:8" ht="40.15" customHeight="1" x14ac:dyDescent="0.35">
      <c r="B20" s="27">
        <v>14</v>
      </c>
      <c r="C20" s="46" t="s">
        <v>49</v>
      </c>
      <c r="D20" s="47" t="s">
        <v>24</v>
      </c>
      <c r="E20" s="75" t="s">
        <v>50</v>
      </c>
      <c r="F20" s="27" t="s">
        <v>348</v>
      </c>
      <c r="G20" s="63"/>
      <c r="H20" s="28" t="s">
        <v>432</v>
      </c>
    </row>
    <row r="21" spans="2:8" ht="40.15" customHeight="1" x14ac:dyDescent="0.35">
      <c r="B21" s="27">
        <v>15</v>
      </c>
      <c r="C21" s="46" t="s">
        <v>52</v>
      </c>
      <c r="D21" s="46" t="s">
        <v>24</v>
      </c>
      <c r="E21" s="75" t="s">
        <v>266</v>
      </c>
      <c r="F21" s="27" t="s">
        <v>24</v>
      </c>
      <c r="G21" s="63"/>
      <c r="H21" s="28" t="s">
        <v>424</v>
      </c>
    </row>
    <row r="22" spans="2:8" ht="40.15" customHeight="1" x14ac:dyDescent="0.35">
      <c r="B22" s="27">
        <v>16</v>
      </c>
      <c r="C22" s="46" t="s">
        <v>53</v>
      </c>
      <c r="D22" s="46" t="s">
        <v>24</v>
      </c>
      <c r="E22" s="75" t="s">
        <v>266</v>
      </c>
      <c r="F22" s="27" t="s">
        <v>24</v>
      </c>
      <c r="G22" s="63"/>
      <c r="H22" s="28" t="s">
        <v>425</v>
      </c>
    </row>
    <row r="23" spans="2:8" x14ac:dyDescent="0.35"/>
    <row r="24" spans="2:8" ht="13.9" customHeight="1" x14ac:dyDescent="0.35"/>
    <row r="25" spans="2:8" ht="13.9" x14ac:dyDescent="0.4">
      <c r="B25" s="48" t="s">
        <v>333</v>
      </c>
    </row>
    <row r="26" spans="2:8" x14ac:dyDescent="0.35"/>
    <row r="27" spans="2:8" x14ac:dyDescent="0.35">
      <c r="B27" s="49"/>
      <c r="C27" t="s">
        <v>334</v>
      </c>
    </row>
    <row r="28" spans="2:8" x14ac:dyDescent="0.35"/>
    <row r="29" spans="2:8" x14ac:dyDescent="0.35">
      <c r="B29" s="50"/>
      <c r="C29" t="s">
        <v>335</v>
      </c>
    </row>
    <row r="30" spans="2:8" x14ac:dyDescent="0.35"/>
    <row r="31" spans="2:8" x14ac:dyDescent="0.35"/>
    <row r="32" spans="2:8" x14ac:dyDescent="0.35"/>
    <row r="33" spans="1:11" ht="14.25" x14ac:dyDescent="0.45">
      <c r="B33" s="112" t="s">
        <v>336</v>
      </c>
      <c r="C33" s="113"/>
      <c r="D33" s="113"/>
      <c r="E33" s="113"/>
      <c r="F33" s="114"/>
      <c r="G33" s="70"/>
      <c r="H33" s="57"/>
      <c r="I33" s="57"/>
      <c r="J33" s="57"/>
      <c r="K33" s="58"/>
    </row>
    <row r="34" spans="1:11" s="6" customFormat="1" ht="13.9" customHeight="1" x14ac:dyDescent="0.35">
      <c r="H34" s="42"/>
    </row>
    <row r="35" spans="1:11" s="6" customFormat="1" ht="13.9" customHeight="1" x14ac:dyDescent="0.35">
      <c r="B35" s="54" t="s">
        <v>328</v>
      </c>
      <c r="C35" s="115" t="s">
        <v>329</v>
      </c>
      <c r="D35" s="115"/>
      <c r="E35" s="115"/>
      <c r="F35" s="115"/>
      <c r="G35" s="71"/>
    </row>
    <row r="36" spans="1:11" s="56" customFormat="1" ht="73.150000000000006" customHeight="1" x14ac:dyDescent="0.35">
      <c r="A36" s="6"/>
      <c r="B36" s="53">
        <v>1</v>
      </c>
      <c r="C36" s="104" t="s">
        <v>344</v>
      </c>
      <c r="D36" s="105"/>
      <c r="E36" s="105"/>
      <c r="F36" s="106"/>
      <c r="G36" s="72"/>
      <c r="H36" s="55"/>
      <c r="I36" s="55"/>
      <c r="J36" s="55"/>
    </row>
    <row r="37" spans="1:11" s="56" customFormat="1" ht="57" customHeight="1" x14ac:dyDescent="0.35">
      <c r="A37" s="6"/>
      <c r="B37" s="53">
        <v>2</v>
      </c>
      <c r="C37" s="116" t="s">
        <v>345</v>
      </c>
      <c r="D37" s="116"/>
      <c r="E37" s="116"/>
      <c r="F37" s="116"/>
      <c r="G37" s="72"/>
    </row>
    <row r="38" spans="1:11" s="56" customFormat="1" ht="40.15" customHeight="1" x14ac:dyDescent="0.35">
      <c r="A38" s="6"/>
      <c r="B38" s="53">
        <v>3</v>
      </c>
      <c r="C38" s="116" t="s">
        <v>29</v>
      </c>
      <c r="D38" s="116"/>
      <c r="E38" s="116"/>
      <c r="F38" s="116"/>
      <c r="G38" s="72"/>
    </row>
    <row r="39" spans="1:11" s="56" customFormat="1" ht="40.15" customHeight="1" x14ac:dyDescent="0.35">
      <c r="A39" s="6"/>
      <c r="B39" s="53">
        <v>4</v>
      </c>
      <c r="C39" s="116" t="s">
        <v>31</v>
      </c>
      <c r="D39" s="116"/>
      <c r="E39" s="116"/>
      <c r="F39" s="116"/>
      <c r="G39" s="72"/>
    </row>
    <row r="40" spans="1:11" s="56" customFormat="1" ht="40.15" customHeight="1" x14ac:dyDescent="0.35">
      <c r="A40" s="6"/>
      <c r="B40" s="53">
        <v>5</v>
      </c>
      <c r="C40" s="116" t="s">
        <v>33</v>
      </c>
      <c r="D40" s="116"/>
      <c r="E40" s="116"/>
      <c r="F40" s="116"/>
      <c r="G40" s="72"/>
    </row>
    <row r="41" spans="1:11" s="56" customFormat="1" ht="40.15" customHeight="1" x14ac:dyDescent="0.35">
      <c r="A41" s="6"/>
      <c r="B41" s="53">
        <v>6</v>
      </c>
      <c r="C41" s="116" t="s">
        <v>35</v>
      </c>
      <c r="D41" s="116"/>
      <c r="E41" s="116"/>
      <c r="F41" s="116"/>
      <c r="G41" s="72"/>
    </row>
    <row r="42" spans="1:11" s="56" customFormat="1" ht="60" customHeight="1" x14ac:dyDescent="0.35">
      <c r="A42" s="6"/>
      <c r="B42" s="53">
        <v>7</v>
      </c>
      <c r="C42" s="116" t="s">
        <v>383</v>
      </c>
      <c r="D42" s="116"/>
      <c r="E42" s="116"/>
      <c r="F42" s="116"/>
      <c r="G42" s="72"/>
    </row>
    <row r="43" spans="1:11" s="56" customFormat="1" ht="66" customHeight="1" x14ac:dyDescent="0.35">
      <c r="A43" s="6"/>
      <c r="B43" s="53">
        <v>8</v>
      </c>
      <c r="C43" s="116" t="s">
        <v>346</v>
      </c>
      <c r="D43" s="116"/>
      <c r="E43" s="116"/>
      <c r="F43" s="116"/>
      <c r="G43" s="72"/>
    </row>
    <row r="44" spans="1:11" s="56" customFormat="1" ht="49.5" customHeight="1" x14ac:dyDescent="0.35">
      <c r="A44" s="6"/>
      <c r="B44" s="53">
        <v>9</v>
      </c>
      <c r="C44" s="116" t="s">
        <v>40</v>
      </c>
      <c r="D44" s="116"/>
      <c r="E44" s="116"/>
      <c r="F44" s="116"/>
      <c r="G44" s="72"/>
    </row>
    <row r="45" spans="1:11" s="56" customFormat="1" ht="47.65" customHeight="1" x14ac:dyDescent="0.35">
      <c r="A45" s="6"/>
      <c r="B45" s="53">
        <v>10</v>
      </c>
      <c r="C45" s="103" t="s">
        <v>42</v>
      </c>
      <c r="D45" s="103"/>
      <c r="E45" s="103"/>
      <c r="F45" s="103"/>
      <c r="G45" s="73"/>
    </row>
    <row r="46" spans="1:11" s="56" customFormat="1" ht="77.650000000000006" customHeight="1" x14ac:dyDescent="0.35">
      <c r="A46" s="6"/>
      <c r="B46" s="53">
        <v>11</v>
      </c>
      <c r="C46" s="103" t="s">
        <v>384</v>
      </c>
      <c r="D46" s="103"/>
      <c r="E46" s="103"/>
      <c r="F46" s="103"/>
      <c r="G46" s="73"/>
    </row>
    <row r="47" spans="1:11" s="56" customFormat="1" ht="40.15" customHeight="1" x14ac:dyDescent="0.35">
      <c r="A47" s="6"/>
      <c r="B47" s="53">
        <v>12</v>
      </c>
      <c r="C47" s="103" t="s">
        <v>45</v>
      </c>
      <c r="D47" s="103"/>
      <c r="E47" s="103"/>
      <c r="F47" s="103"/>
      <c r="G47" s="73"/>
    </row>
    <row r="48" spans="1:11" s="56" customFormat="1" ht="40.15" customHeight="1" x14ac:dyDescent="0.35">
      <c r="A48" s="6"/>
      <c r="B48" s="53">
        <v>13</v>
      </c>
      <c r="C48" s="103" t="s">
        <v>48</v>
      </c>
      <c r="D48" s="103"/>
      <c r="E48" s="103"/>
      <c r="F48" s="103"/>
      <c r="G48" s="73"/>
    </row>
    <row r="49" spans="1:7" s="56" customFormat="1" ht="47.65" customHeight="1" x14ac:dyDescent="0.35">
      <c r="A49" s="6"/>
      <c r="B49" s="53">
        <v>14</v>
      </c>
      <c r="C49" s="103" t="s">
        <v>51</v>
      </c>
      <c r="D49" s="103"/>
      <c r="E49" s="103"/>
      <c r="F49" s="103"/>
      <c r="G49" s="73"/>
    </row>
    <row r="50" spans="1:7" s="56" customFormat="1" ht="91.15" customHeight="1" x14ac:dyDescent="0.35">
      <c r="A50" s="6"/>
      <c r="B50" s="53">
        <v>15</v>
      </c>
      <c r="C50" s="103" t="s">
        <v>385</v>
      </c>
      <c r="D50" s="103"/>
      <c r="E50" s="103"/>
      <c r="F50" s="103"/>
      <c r="G50" s="73"/>
    </row>
    <row r="51" spans="1:7" s="56" customFormat="1" ht="149.65" customHeight="1" x14ac:dyDescent="0.35">
      <c r="A51" s="6"/>
      <c r="B51" s="53">
        <v>16</v>
      </c>
      <c r="C51" s="103" t="s">
        <v>386</v>
      </c>
      <c r="D51" s="103"/>
      <c r="E51" s="103"/>
      <c r="F51" s="103"/>
      <c r="G51" s="73"/>
    </row>
    <row r="52" spans="1:7" x14ac:dyDescent="0.35"/>
    <row r="53" spans="1:7" x14ac:dyDescent="0.35">
      <c r="B53" s="112" t="s">
        <v>362</v>
      </c>
      <c r="C53" s="113"/>
      <c r="D53" s="113"/>
      <c r="E53" s="113"/>
      <c r="F53" s="114"/>
    </row>
    <row r="54" spans="1:7" ht="13.9" thickBot="1" x14ac:dyDescent="0.4"/>
    <row r="55" spans="1:7" ht="13.9" thickBot="1" x14ac:dyDescent="0.4">
      <c r="B55" s="76" t="s">
        <v>331</v>
      </c>
      <c r="C55" s="77" t="s">
        <v>349</v>
      </c>
      <c r="D55" s="77" t="s">
        <v>350</v>
      </c>
    </row>
    <row r="56" spans="1:7" ht="51.4" thickBot="1" x14ac:dyDescent="0.4">
      <c r="B56" s="78">
        <v>1</v>
      </c>
      <c r="C56" s="79" t="s">
        <v>351</v>
      </c>
      <c r="D56" s="79" t="s">
        <v>355</v>
      </c>
    </row>
    <row r="57" spans="1:7" ht="64.150000000000006" thickBot="1" x14ac:dyDescent="0.4">
      <c r="B57" s="78">
        <v>2</v>
      </c>
      <c r="C57" s="79" t="s">
        <v>352</v>
      </c>
      <c r="D57" s="79" t="s">
        <v>356</v>
      </c>
    </row>
    <row r="58" spans="1:7" ht="89.65" thickBot="1" x14ac:dyDescent="0.4">
      <c r="B58" s="78">
        <v>3</v>
      </c>
      <c r="C58" s="79" t="s">
        <v>357</v>
      </c>
      <c r="D58" s="79" t="s">
        <v>359</v>
      </c>
    </row>
    <row r="59" spans="1:7" ht="127.9" thickBot="1" x14ac:dyDescent="0.4">
      <c r="B59" s="78">
        <v>4</v>
      </c>
      <c r="C59" s="79" t="s">
        <v>358</v>
      </c>
      <c r="D59" s="79" t="s">
        <v>360</v>
      </c>
    </row>
    <row r="60" spans="1:7" ht="38.65" thickBot="1" x14ac:dyDescent="0.4">
      <c r="B60" s="78">
        <v>5</v>
      </c>
      <c r="C60" s="79" t="s">
        <v>353</v>
      </c>
      <c r="D60" s="79" t="s">
        <v>361</v>
      </c>
    </row>
    <row r="61" spans="1:7" x14ac:dyDescent="0.35"/>
    <row r="62" spans="1:7" ht="38.25" x14ac:dyDescent="0.35">
      <c r="C62" s="80" t="s">
        <v>354</v>
      </c>
    </row>
    <row r="63" spans="1:7" x14ac:dyDescent="0.35"/>
    <row r="64" spans="1:7" x14ac:dyDescent="0.35"/>
    <row r="65" x14ac:dyDescent="0.35"/>
    <row r="66" ht="31.15" customHeight="1" x14ac:dyDescent="0.35"/>
    <row r="67" ht="13.9" hidden="1" customHeight="1" x14ac:dyDescent="0.35"/>
    <row r="68" ht="13.9" hidden="1" customHeight="1" x14ac:dyDescent="0.35"/>
    <row r="69" ht="13.9" hidden="1" customHeight="1" x14ac:dyDescent="0.35"/>
    <row r="70" ht="13.9" hidden="1" customHeight="1" x14ac:dyDescent="0.35"/>
    <row r="71" ht="13.9" hidden="1" customHeight="1" x14ac:dyDescent="0.35"/>
    <row r="72" ht="13.9" hidden="1" customHeight="1" x14ac:dyDescent="0.35"/>
    <row r="73" ht="13.9" hidden="1" customHeight="1" x14ac:dyDescent="0.35"/>
    <row r="74" ht="31.15" hidden="1" customHeight="1" x14ac:dyDescent="0.35"/>
    <row r="75" ht="13.9" hidden="1" customHeight="1" x14ac:dyDescent="0.35"/>
    <row r="76" ht="13.9" hidden="1" customHeight="1" x14ac:dyDescent="0.35"/>
    <row r="78" ht="31.15" hidden="1" customHeight="1" x14ac:dyDescent="0.35"/>
    <row r="79" ht="78.400000000000006" hidden="1" customHeight="1" x14ac:dyDescent="0.35"/>
    <row r="82" ht="123.4" hidden="1" customHeight="1"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xr:uid="{0AADE7E0-8FF2-4596-AD90-C05B04F0B8E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I8" sqref="I8"/>
    </sheetView>
  </sheetViews>
  <sheetFormatPr defaultColWidth="0" defaultRowHeight="13.5" zeroHeight="1" x14ac:dyDescent="0.35"/>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35">
      <c r="B1" s="1" t="s">
        <v>54</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5.4" thickBot="1" x14ac:dyDescent="0.4">
      <c r="A3" s="23"/>
      <c r="B3" s="107" t="s">
        <v>2</v>
      </c>
      <c r="C3" s="127"/>
      <c r="D3" s="124" t="str">
        <f>'Cover sheet'!C5</f>
        <v>Anglian Water</v>
      </c>
      <c r="E3" s="125"/>
      <c r="F3" s="126"/>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27"/>
      <c r="D4" s="124" t="str">
        <f>'Cover sheet'!C6</f>
        <v>Ely</v>
      </c>
      <c r="E4" s="125"/>
      <c r="F4" s="126"/>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23"/>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17" t="s">
        <v>331</v>
      </c>
      <c r="C6" s="17" t="s">
        <v>19</v>
      </c>
      <c r="D6" s="18" t="s">
        <v>20</v>
      </c>
      <c r="E6" s="18" t="s">
        <v>21</v>
      </c>
      <c r="F6" s="81" t="s">
        <v>330</v>
      </c>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40.15" customHeight="1" x14ac:dyDescent="0.35">
      <c r="B7" s="84">
        <v>1</v>
      </c>
      <c r="C7" s="82" t="s">
        <v>364</v>
      </c>
      <c r="D7" s="31" t="s">
        <v>139</v>
      </c>
      <c r="E7" s="31" t="s">
        <v>44</v>
      </c>
      <c r="F7" s="31">
        <v>2</v>
      </c>
      <c r="G7" s="32"/>
      <c r="H7" s="88">
        <v>24.363525416004119</v>
      </c>
      <c r="I7" s="88">
        <v>24.363525416004119</v>
      </c>
      <c r="J7" s="88">
        <v>24.363525416004119</v>
      </c>
      <c r="K7" s="88">
        <v>24.363525416004119</v>
      </c>
      <c r="L7" s="88">
        <v>24.363525416004119</v>
      </c>
      <c r="M7" s="88">
        <v>24.363525416004119</v>
      </c>
      <c r="N7" s="88">
        <v>24.363525416004119</v>
      </c>
      <c r="O7" s="88">
        <v>24.363525416004119</v>
      </c>
      <c r="P7" s="88">
        <v>24.363525416004119</v>
      </c>
      <c r="Q7" s="88">
        <v>24.363525416004119</v>
      </c>
      <c r="R7" s="88">
        <v>24.363525416004119</v>
      </c>
      <c r="S7" s="88">
        <v>24.363525416004119</v>
      </c>
      <c r="T7" s="88">
        <v>24.363525416004119</v>
      </c>
      <c r="U7" s="88">
        <v>24.363525416004119</v>
      </c>
      <c r="V7" s="88">
        <v>24.363525416004119</v>
      </c>
      <c r="W7" s="88">
        <v>24.363525416004119</v>
      </c>
      <c r="X7" s="88">
        <v>24.363525416004119</v>
      </c>
      <c r="Y7" s="88">
        <v>24.363525416004119</v>
      </c>
      <c r="Z7" s="88">
        <v>24.363525416004119</v>
      </c>
      <c r="AA7" s="88">
        <v>24.363525416004119</v>
      </c>
      <c r="AB7" s="88">
        <v>24.363525416004119</v>
      </c>
      <c r="AC7" s="88">
        <v>24.363525416004119</v>
      </c>
      <c r="AD7" s="88">
        <v>24.363525416004119</v>
      </c>
      <c r="AE7" s="88">
        <v>24.363525416004119</v>
      </c>
      <c r="AF7" s="89">
        <v>24.363525416004119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40.15" customHeight="1" x14ac:dyDescent="0.35">
      <c r="B8" s="85">
        <f>B7+1</f>
        <v>2</v>
      </c>
      <c r="C8" s="83" t="s">
        <v>363</v>
      </c>
      <c r="D8" s="36" t="s">
        <v>141</v>
      </c>
      <c r="E8" s="37" t="s">
        <v>44</v>
      </c>
      <c r="F8" s="37">
        <v>2</v>
      </c>
      <c r="G8" s="32"/>
      <c r="H8" s="88">
        <v>0</v>
      </c>
      <c r="I8" s="88">
        <v>0</v>
      </c>
      <c r="J8" s="88">
        <v>0</v>
      </c>
      <c r="K8" s="88">
        <v>0</v>
      </c>
      <c r="L8" s="88">
        <v>0</v>
      </c>
      <c r="M8" s="88">
        <v>0</v>
      </c>
      <c r="N8" s="88">
        <v>0</v>
      </c>
      <c r="O8" s="88">
        <v>0</v>
      </c>
      <c r="P8" s="88">
        <v>0</v>
      </c>
      <c r="Q8" s="88">
        <v>0</v>
      </c>
      <c r="R8" s="88">
        <v>0</v>
      </c>
      <c r="S8" s="88">
        <v>0</v>
      </c>
      <c r="T8" s="88">
        <v>0</v>
      </c>
      <c r="U8" s="88">
        <v>0</v>
      </c>
      <c r="V8" s="88">
        <v>0</v>
      </c>
      <c r="W8" s="88">
        <v>0</v>
      </c>
      <c r="X8" s="88">
        <v>0</v>
      </c>
      <c r="Y8" s="88">
        <v>0</v>
      </c>
      <c r="Z8" s="88">
        <v>0</v>
      </c>
      <c r="AA8" s="88">
        <v>0</v>
      </c>
      <c r="AB8" s="88">
        <v>0</v>
      </c>
      <c r="AC8" s="88">
        <v>0</v>
      </c>
      <c r="AD8" s="88">
        <v>0</v>
      </c>
      <c r="AE8" s="88">
        <v>0</v>
      </c>
      <c r="AF8" s="89">
        <v>0</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40.15" customHeight="1" x14ac:dyDescent="0.35">
      <c r="B9" s="85">
        <f t="shared" ref="B9:B12" si="0">B8+1</f>
        <v>3</v>
      </c>
      <c r="C9" s="83" t="s">
        <v>143</v>
      </c>
      <c r="D9" s="36" t="s">
        <v>144</v>
      </c>
      <c r="E9" s="37" t="s">
        <v>44</v>
      </c>
      <c r="F9" s="37">
        <v>2</v>
      </c>
      <c r="G9" s="32"/>
      <c r="H9" s="88">
        <v>0</v>
      </c>
      <c r="I9" s="88">
        <v>0</v>
      </c>
      <c r="J9" s="88">
        <v>-1</v>
      </c>
      <c r="K9" s="88">
        <v>-1</v>
      </c>
      <c r="L9" s="88">
        <v>-3</v>
      </c>
      <c r="M9" s="88">
        <v>-3</v>
      </c>
      <c r="N9" s="88">
        <v>-3</v>
      </c>
      <c r="O9" s="88">
        <v>-3</v>
      </c>
      <c r="P9" s="88">
        <v>-3</v>
      </c>
      <c r="Q9" s="88">
        <v>-3</v>
      </c>
      <c r="R9" s="88">
        <v>-3</v>
      </c>
      <c r="S9" s="88">
        <v>-3</v>
      </c>
      <c r="T9" s="88">
        <v>-3</v>
      </c>
      <c r="U9" s="88">
        <v>-3</v>
      </c>
      <c r="V9" s="88">
        <v>-3</v>
      </c>
      <c r="W9" s="88">
        <v>-3</v>
      </c>
      <c r="X9" s="88">
        <v>-3</v>
      </c>
      <c r="Y9" s="88">
        <v>-3</v>
      </c>
      <c r="Z9" s="88">
        <v>-3</v>
      </c>
      <c r="AA9" s="88">
        <v>-3</v>
      </c>
      <c r="AB9" s="88">
        <v>-3</v>
      </c>
      <c r="AC9" s="88">
        <v>-3</v>
      </c>
      <c r="AD9" s="88">
        <v>-3</v>
      </c>
      <c r="AE9" s="88">
        <v>-3</v>
      </c>
      <c r="AF9" s="89">
        <v>-3</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40.15" customHeight="1" x14ac:dyDescent="0.35">
      <c r="B10" s="85">
        <f t="shared" si="0"/>
        <v>4</v>
      </c>
      <c r="C10" s="83" t="s">
        <v>146</v>
      </c>
      <c r="D10" s="36" t="s">
        <v>147</v>
      </c>
      <c r="E10" s="37" t="s">
        <v>44</v>
      </c>
      <c r="F10" s="37">
        <v>2</v>
      </c>
      <c r="G10" s="32"/>
      <c r="H10" s="88">
        <v>0</v>
      </c>
      <c r="I10" s="88">
        <v>0</v>
      </c>
      <c r="J10" s="88">
        <v>0</v>
      </c>
      <c r="K10" s="88">
        <v>0</v>
      </c>
      <c r="L10" s="88">
        <v>0</v>
      </c>
      <c r="M10" s="88">
        <v>0</v>
      </c>
      <c r="N10" s="88">
        <v>0</v>
      </c>
      <c r="O10" s="88">
        <v>0</v>
      </c>
      <c r="P10" s="88">
        <v>0</v>
      </c>
      <c r="Q10" s="88">
        <v>0</v>
      </c>
      <c r="R10" s="88">
        <v>0</v>
      </c>
      <c r="S10" s="88">
        <v>0</v>
      </c>
      <c r="T10" s="88">
        <v>0</v>
      </c>
      <c r="U10" s="88">
        <v>0</v>
      </c>
      <c r="V10" s="88">
        <v>0</v>
      </c>
      <c r="W10" s="88">
        <v>0</v>
      </c>
      <c r="X10" s="88">
        <v>0</v>
      </c>
      <c r="Y10" s="88">
        <v>0</v>
      </c>
      <c r="Z10" s="88">
        <v>0</v>
      </c>
      <c r="AA10" s="88">
        <v>0</v>
      </c>
      <c r="AB10" s="88">
        <v>0</v>
      </c>
      <c r="AC10" s="88">
        <v>0</v>
      </c>
      <c r="AD10" s="88">
        <v>0</v>
      </c>
      <c r="AE10" s="88">
        <v>0</v>
      </c>
      <c r="AF10" s="89">
        <v>0</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40.15" customHeight="1" x14ac:dyDescent="0.35">
      <c r="B11" s="85">
        <f t="shared" si="0"/>
        <v>5</v>
      </c>
      <c r="C11" s="83" t="s">
        <v>149</v>
      </c>
      <c r="D11" s="36" t="s">
        <v>150</v>
      </c>
      <c r="E11" s="37" t="s">
        <v>44</v>
      </c>
      <c r="F11" s="37">
        <v>2</v>
      </c>
      <c r="G11" s="32"/>
      <c r="H11" s="88">
        <v>0.36</v>
      </c>
      <c r="I11" s="88">
        <v>0.36</v>
      </c>
      <c r="J11" s="88">
        <v>0.36</v>
      </c>
      <c r="K11" s="88">
        <v>0.36</v>
      </c>
      <c r="L11" s="88">
        <v>0.36</v>
      </c>
      <c r="M11" s="88">
        <v>0.36</v>
      </c>
      <c r="N11" s="88">
        <v>0.36</v>
      </c>
      <c r="O11" s="88">
        <v>0.36</v>
      </c>
      <c r="P11" s="88">
        <v>0.36</v>
      </c>
      <c r="Q11" s="88">
        <v>0.36</v>
      </c>
      <c r="R11" s="88">
        <v>0.36</v>
      </c>
      <c r="S11" s="88">
        <v>0.36</v>
      </c>
      <c r="T11" s="88">
        <v>0.36</v>
      </c>
      <c r="U11" s="88">
        <v>0.36</v>
      </c>
      <c r="V11" s="88">
        <v>0.36</v>
      </c>
      <c r="W11" s="88">
        <v>0.36</v>
      </c>
      <c r="X11" s="88">
        <v>0.36</v>
      </c>
      <c r="Y11" s="88">
        <v>0.36</v>
      </c>
      <c r="Z11" s="88">
        <v>0.36</v>
      </c>
      <c r="AA11" s="88">
        <v>0.36</v>
      </c>
      <c r="AB11" s="88">
        <v>0.36</v>
      </c>
      <c r="AC11" s="88">
        <v>0.36</v>
      </c>
      <c r="AD11" s="88">
        <v>0.36</v>
      </c>
      <c r="AE11" s="88">
        <v>0.36</v>
      </c>
      <c r="AF11" s="89">
        <v>0.36</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1:88" ht="40.15" customHeight="1" x14ac:dyDescent="0.35">
      <c r="B12" s="85">
        <f t="shared" si="0"/>
        <v>6</v>
      </c>
      <c r="C12" s="83" t="s">
        <v>152</v>
      </c>
      <c r="D12" s="36" t="s">
        <v>153</v>
      </c>
      <c r="E12" s="37" t="s">
        <v>44</v>
      </c>
      <c r="F12" s="37">
        <v>2</v>
      </c>
      <c r="G12" s="32"/>
      <c r="H12" s="95">
        <v>0.33094991798048151</v>
      </c>
      <c r="I12" s="95">
        <v>0.33094991798048151</v>
      </c>
      <c r="J12" s="95">
        <v>0.31716033806462812</v>
      </c>
      <c r="K12" s="95">
        <v>0.31716033806462812</v>
      </c>
      <c r="L12" s="95">
        <v>0.28958117823292134</v>
      </c>
      <c r="M12" s="95">
        <v>0.28958117823292134</v>
      </c>
      <c r="N12" s="95">
        <v>0.28958117823292134</v>
      </c>
      <c r="O12" s="95">
        <v>0.28958117823292134</v>
      </c>
      <c r="P12" s="95">
        <v>0.28958117823292134</v>
      </c>
      <c r="Q12" s="95">
        <v>0.28958117823292134</v>
      </c>
      <c r="R12" s="95">
        <v>0.28958117823292134</v>
      </c>
      <c r="S12" s="95">
        <v>0.28958117823292134</v>
      </c>
      <c r="T12" s="95">
        <v>0.28958117823292134</v>
      </c>
      <c r="U12" s="95">
        <v>0.28958117823292134</v>
      </c>
      <c r="V12" s="95">
        <v>0.28958117823292134</v>
      </c>
      <c r="W12" s="95">
        <v>0.28958117823292134</v>
      </c>
      <c r="X12" s="95">
        <v>0.28958117823292134</v>
      </c>
      <c r="Y12" s="95">
        <v>0.28958117823292134</v>
      </c>
      <c r="Z12" s="95">
        <v>0.28958117823292134</v>
      </c>
      <c r="AA12" s="95">
        <v>0.28958117823292134</v>
      </c>
      <c r="AB12" s="95">
        <v>0.28958117823292134</v>
      </c>
      <c r="AC12" s="95">
        <v>0.28958117823292134</v>
      </c>
      <c r="AD12" s="95">
        <v>0.28958117823292134</v>
      </c>
      <c r="AE12" s="95">
        <v>0.28958117823292134</v>
      </c>
      <c r="AF12" s="95">
        <v>0.28958117823292134</v>
      </c>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row>
    <row r="13" spans="1:88" x14ac:dyDescent="0.35"/>
    <row r="14" spans="1:88" x14ac:dyDescent="0.35"/>
    <row r="15" spans="1:88" x14ac:dyDescent="0.35"/>
    <row r="16" spans="1:88" ht="13.9" x14ac:dyDescent="0.4">
      <c r="B16" s="48" t="s">
        <v>333</v>
      </c>
    </row>
    <row r="17" spans="2:9" x14ac:dyDescent="0.35"/>
    <row r="18" spans="2:9" x14ac:dyDescent="0.35">
      <c r="B18" s="49"/>
      <c r="C18" t="s">
        <v>334</v>
      </c>
    </row>
    <row r="19" spans="2:9" x14ac:dyDescent="0.35"/>
    <row r="20" spans="2:9" x14ac:dyDescent="0.35">
      <c r="B20" s="50"/>
      <c r="C20" t="s">
        <v>335</v>
      </c>
    </row>
    <row r="21" spans="2:9" x14ac:dyDescent="0.35"/>
    <row r="22" spans="2:9" x14ac:dyDescent="0.35"/>
    <row r="23" spans="2:9" x14ac:dyDescent="0.35"/>
    <row r="24" spans="2:9" ht="14.25" x14ac:dyDescent="0.45">
      <c r="B24" s="120" t="s">
        <v>337</v>
      </c>
      <c r="C24" s="121"/>
      <c r="D24" s="121"/>
      <c r="E24" s="121"/>
      <c r="F24" s="121"/>
      <c r="G24" s="121"/>
      <c r="H24" s="121"/>
      <c r="I24" s="122"/>
    </row>
    <row r="25" spans="2:9" x14ac:dyDescent="0.35"/>
    <row r="26" spans="2:9" s="6" customFormat="1" x14ac:dyDescent="0.35">
      <c r="B26" s="52" t="s">
        <v>331</v>
      </c>
      <c r="C26" s="123" t="s">
        <v>329</v>
      </c>
      <c r="D26" s="123"/>
      <c r="E26" s="123"/>
      <c r="F26" s="123"/>
      <c r="G26" s="123"/>
      <c r="H26" s="123"/>
      <c r="I26" s="123"/>
    </row>
    <row r="27" spans="2:9" s="6" customFormat="1" ht="76.150000000000006" customHeight="1" x14ac:dyDescent="0.35">
      <c r="B27" s="53">
        <v>1</v>
      </c>
      <c r="C27" s="117" t="s">
        <v>140</v>
      </c>
      <c r="D27" s="118"/>
      <c r="E27" s="118"/>
      <c r="F27" s="118"/>
      <c r="G27" s="118"/>
      <c r="H27" s="118"/>
      <c r="I27" s="118"/>
    </row>
    <row r="28" spans="2:9" s="6" customFormat="1" ht="55.9" customHeight="1" x14ac:dyDescent="0.35">
      <c r="B28" s="53">
        <f>B27+1</f>
        <v>2</v>
      </c>
      <c r="C28" s="117" t="s">
        <v>142</v>
      </c>
      <c r="D28" s="118"/>
      <c r="E28" s="118"/>
      <c r="F28" s="118"/>
      <c r="G28" s="118"/>
      <c r="H28" s="118"/>
      <c r="I28" s="118"/>
    </row>
    <row r="29" spans="2:9" s="6" customFormat="1" ht="58.15" customHeight="1" x14ac:dyDescent="0.35">
      <c r="B29" s="53">
        <f t="shared" ref="B29:B32" si="1">B28+1</f>
        <v>3</v>
      </c>
      <c r="C29" s="117" t="s">
        <v>145</v>
      </c>
      <c r="D29" s="118"/>
      <c r="E29" s="118"/>
      <c r="F29" s="118"/>
      <c r="G29" s="118"/>
      <c r="H29" s="118"/>
      <c r="I29" s="118"/>
    </row>
    <row r="30" spans="2:9" s="6" customFormat="1" ht="41.65" customHeight="1" x14ac:dyDescent="0.35">
      <c r="B30" s="53">
        <f t="shared" si="1"/>
        <v>4</v>
      </c>
      <c r="C30" s="117" t="s">
        <v>148</v>
      </c>
      <c r="D30" s="118"/>
      <c r="E30" s="118"/>
      <c r="F30" s="118"/>
      <c r="G30" s="118"/>
      <c r="H30" s="118"/>
      <c r="I30" s="118"/>
    </row>
    <row r="31" spans="2:9" s="6" customFormat="1" ht="94.9" customHeight="1" x14ac:dyDescent="0.35">
      <c r="B31" s="53">
        <f t="shared" si="1"/>
        <v>5</v>
      </c>
      <c r="C31" s="117" t="s">
        <v>151</v>
      </c>
      <c r="D31" s="118"/>
      <c r="E31" s="118"/>
      <c r="F31" s="118"/>
      <c r="G31" s="118"/>
      <c r="H31" s="118"/>
      <c r="I31" s="118"/>
    </row>
    <row r="32" spans="2:9" s="6" customFormat="1" ht="82.5" customHeight="1" x14ac:dyDescent="0.35">
      <c r="B32" s="53">
        <f t="shared" si="1"/>
        <v>6</v>
      </c>
      <c r="C32" s="117" t="s">
        <v>154</v>
      </c>
      <c r="D32" s="118"/>
      <c r="E32" s="118"/>
      <c r="F32" s="118"/>
      <c r="G32" s="118"/>
      <c r="H32" s="118"/>
      <c r="I32" s="118"/>
    </row>
    <row r="33" s="6" customFormat="1" ht="12.75" x14ac:dyDescent="0.35"/>
    <row r="34" s="6" customFormat="1" ht="12.75" x14ac:dyDescent="0.35"/>
    <row r="35" s="6" customFormat="1" ht="12.75" x14ac:dyDescent="0.35"/>
    <row r="36" s="6" customFormat="1" ht="12.75"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85" zoomScaleNormal="85" workbookViewId="0">
      <selection activeCell="C30" sqref="A30:C30"/>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5">
      <c r="B1" s="129" t="s">
        <v>155</v>
      </c>
      <c r="C1" s="129"/>
      <c r="D1" s="129"/>
      <c r="E1" s="129"/>
      <c r="F1" s="129"/>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4">
      <c r="B3" s="107" t="s">
        <v>2</v>
      </c>
      <c r="C3" s="127"/>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65" customHeight="1" thickBot="1" x14ac:dyDescent="0.45">
      <c r="B4" s="130" t="s">
        <v>327</v>
      </c>
      <c r="C4" s="131"/>
      <c r="D4" s="124" t="str">
        <f>'Cover sheet'!C6</f>
        <v>Ely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157</v>
      </c>
      <c r="E7" s="31" t="s">
        <v>44</v>
      </c>
      <c r="F7" s="86">
        <v>2</v>
      </c>
      <c r="G7" s="39"/>
      <c r="H7" s="88">
        <v>3.1108767015386172</v>
      </c>
      <c r="I7" s="88">
        <v>3.0831674433501752</v>
      </c>
      <c r="J7" s="88">
        <v>3.0591298375776472</v>
      </c>
      <c r="K7" s="88">
        <v>3.0393000878675185</v>
      </c>
      <c r="L7" s="88">
        <v>3.0255653548424961</v>
      </c>
      <c r="M7" s="88">
        <v>3.0166146153226476</v>
      </c>
      <c r="N7" s="88">
        <v>3.0107629141996175</v>
      </c>
      <c r="O7" s="88">
        <v>3.0078127305768878</v>
      </c>
      <c r="P7" s="88">
        <v>3.0076080821698445</v>
      </c>
      <c r="Q7" s="88">
        <v>3.0092709667927546</v>
      </c>
      <c r="R7" s="88">
        <v>3.0129298477665074</v>
      </c>
      <c r="S7" s="88">
        <v>3.0164305310707715</v>
      </c>
      <c r="T7" s="88">
        <v>3.0226674661192052</v>
      </c>
      <c r="U7" s="88">
        <v>3.0314704195375279</v>
      </c>
      <c r="V7" s="88">
        <v>3.0426815387870567</v>
      </c>
      <c r="W7" s="88">
        <v>3.0561545401407852</v>
      </c>
      <c r="X7" s="88">
        <v>3.0717539133915741</v>
      </c>
      <c r="Y7" s="88">
        <v>3.0893541485255982</v>
      </c>
      <c r="Z7" s="88">
        <v>3.1088389885922121</v>
      </c>
      <c r="AA7" s="88">
        <v>3.13010071208355</v>
      </c>
      <c r="AB7" s="88">
        <v>3.1530394473078549</v>
      </c>
      <c r="AC7" s="88">
        <v>3.1775625205011537</v>
      </c>
      <c r="AD7" s="88">
        <v>3.2035838387718418</v>
      </c>
      <c r="AE7" s="88">
        <v>3.231023308409497</v>
      </c>
      <c r="AF7" s="88">
        <v>3.2598062886087358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38.25" x14ac:dyDescent="0.35">
      <c r="B8" s="60">
        <v>2</v>
      </c>
      <c r="C8" s="26" t="s">
        <v>159</v>
      </c>
      <c r="D8" s="27" t="s">
        <v>160</v>
      </c>
      <c r="E8" s="27" t="s">
        <v>44</v>
      </c>
      <c r="F8" s="27">
        <v>2</v>
      </c>
      <c r="G8" s="39"/>
      <c r="H8" s="88">
        <v>1.2439344639252954E-2</v>
      </c>
      <c r="I8" s="88">
        <v>1.2404924929393249E-2</v>
      </c>
      <c r="J8" s="88">
        <v>1.2369850710271772E-2</v>
      </c>
      <c r="K8" s="88">
        <v>1.2332563456980751E-2</v>
      </c>
      <c r="L8" s="88">
        <v>1.2295946920342103E-2</v>
      </c>
      <c r="M8" s="88">
        <v>1.2267617422187106E-2</v>
      </c>
      <c r="N8" s="88">
        <v>1.2251291747343294E-2</v>
      </c>
      <c r="O8" s="88">
        <v>1.2240862850690948E-2</v>
      </c>
      <c r="P8" s="88">
        <v>1.2231509086339848E-2</v>
      </c>
      <c r="Q8" s="88">
        <v>1.2223223984021774E-2</v>
      </c>
      <c r="R8" s="88">
        <v>1.2220544080190012E-2</v>
      </c>
      <c r="S8" s="88">
        <v>1.222711573983439E-2</v>
      </c>
      <c r="T8" s="88">
        <v>1.223866399121222E-2</v>
      </c>
      <c r="U8" s="88">
        <v>1.2255300290847948E-2</v>
      </c>
      <c r="V8" s="88">
        <v>1.2277155315658194E-2</v>
      </c>
      <c r="W8" s="88">
        <v>1.2304465738616053E-2</v>
      </c>
      <c r="X8" s="88">
        <v>1.2335972871378076E-2</v>
      </c>
      <c r="Y8" s="88">
        <v>1.2371713771993038E-2</v>
      </c>
      <c r="Z8" s="88">
        <v>1.2411734979672528E-2</v>
      </c>
      <c r="AA8" s="88">
        <v>1.2456092576813457E-2</v>
      </c>
      <c r="AB8" s="88">
        <v>1.2504852281015128E-2</v>
      </c>
      <c r="AC8" s="88">
        <v>1.2558089567166109E-2</v>
      </c>
      <c r="AD8" s="88">
        <v>1.2615889819743332E-2</v>
      </c>
      <c r="AE8" s="88">
        <v>1.267834851553358E-2</v>
      </c>
      <c r="AF8" s="88">
        <v>1.2745571437055984E-2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38.25" x14ac:dyDescent="0.35">
      <c r="B9" s="60">
        <v>3</v>
      </c>
      <c r="C9" s="26" t="s">
        <v>162</v>
      </c>
      <c r="D9" s="27" t="s">
        <v>163</v>
      </c>
      <c r="E9" s="27" t="s">
        <v>44</v>
      </c>
      <c r="F9" s="27">
        <v>2</v>
      </c>
      <c r="G9" s="39"/>
      <c r="H9" s="88">
        <v>8.9070216248821907</v>
      </c>
      <c r="I9" s="88">
        <v>9.2148758669199164</v>
      </c>
      <c r="J9" s="88">
        <v>9.5878382279304049</v>
      </c>
      <c r="K9" s="88">
        <v>9.9637360285876309</v>
      </c>
      <c r="L9" s="88">
        <v>10.483104260418408</v>
      </c>
      <c r="M9" s="88">
        <v>10.745413687929492</v>
      </c>
      <c r="N9" s="88">
        <v>10.991971799609138</v>
      </c>
      <c r="O9" s="88">
        <v>11.212995339055228</v>
      </c>
      <c r="P9" s="88">
        <v>11.425069462553388</v>
      </c>
      <c r="Q9" s="88">
        <v>11.629214176608727</v>
      </c>
      <c r="R9" s="88">
        <v>11.720271681464027</v>
      </c>
      <c r="S9" s="88">
        <v>11.805248786150237</v>
      </c>
      <c r="T9" s="88">
        <v>11.894760513665707</v>
      </c>
      <c r="U9" s="88">
        <v>11.984297217203361</v>
      </c>
      <c r="V9" s="88">
        <v>12.048926466849473</v>
      </c>
      <c r="W9" s="88">
        <v>12.112109910132881</v>
      </c>
      <c r="X9" s="88">
        <v>12.173966933494267</v>
      </c>
      <c r="Y9" s="88">
        <v>12.234241114389347</v>
      </c>
      <c r="Z9" s="88">
        <v>12.295048921264359</v>
      </c>
      <c r="AA9" s="88">
        <v>12.328744945796261</v>
      </c>
      <c r="AB9" s="88">
        <v>12.412198712506152</v>
      </c>
      <c r="AC9" s="88">
        <v>12.467298867020084</v>
      </c>
      <c r="AD9" s="88">
        <v>12.52549003236782</v>
      </c>
      <c r="AE9" s="88">
        <v>12.583925180649983</v>
      </c>
      <c r="AF9" s="88">
        <v>12.64278198101961</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38.25" x14ac:dyDescent="0.35">
      <c r="B10" s="60">
        <v>4</v>
      </c>
      <c r="C10" s="26" t="s">
        <v>165</v>
      </c>
      <c r="D10" s="27" t="s">
        <v>166</v>
      </c>
      <c r="E10" s="27" t="s">
        <v>44</v>
      </c>
      <c r="F10" s="27">
        <v>2</v>
      </c>
      <c r="G10" s="39"/>
      <c r="H10" s="88">
        <v>2.7545439221855177</v>
      </c>
      <c r="I10" s="88">
        <v>2.5414917149517344</v>
      </c>
      <c r="J10" s="88">
        <v>2.3437075115749595</v>
      </c>
      <c r="K10" s="88">
        <v>2.1658124453168486</v>
      </c>
      <c r="L10" s="88">
        <v>1.994864527880575</v>
      </c>
      <c r="M10" s="88">
        <v>1.8330560176926087</v>
      </c>
      <c r="N10" s="88">
        <v>1.6776042298312732</v>
      </c>
      <c r="O10" s="88">
        <v>1.5287529772944839</v>
      </c>
      <c r="P10" s="88">
        <v>1.3861027891325537</v>
      </c>
      <c r="Q10" s="88">
        <v>1.2492501155021438</v>
      </c>
      <c r="R10" s="88">
        <v>1.2462902762348813</v>
      </c>
      <c r="S10" s="88">
        <v>1.2433042795229561</v>
      </c>
      <c r="T10" s="88">
        <v>1.2407191493113494</v>
      </c>
      <c r="U10" s="88">
        <v>1.2383035069295856</v>
      </c>
      <c r="V10" s="88">
        <v>1.236040699675603</v>
      </c>
      <c r="W10" s="88">
        <v>1.2337296932071298</v>
      </c>
      <c r="X10" s="88">
        <v>1.2315561932988699</v>
      </c>
      <c r="Y10" s="88">
        <v>1.2293790038050754</v>
      </c>
      <c r="Z10" s="88">
        <v>1.2277041404347586</v>
      </c>
      <c r="AA10" s="88">
        <v>1.2236538699317789</v>
      </c>
      <c r="AB10" s="88">
        <v>1.2225871711288989</v>
      </c>
      <c r="AC10" s="88">
        <v>1.2200660848980809</v>
      </c>
      <c r="AD10" s="88">
        <v>1.2177900817250216</v>
      </c>
      <c r="AE10" s="88">
        <v>1.2155788998494137</v>
      </c>
      <c r="AF10" s="88">
        <v>1.213442529778171</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38.25" x14ac:dyDescent="0.35">
      <c r="B11" s="60">
        <v>5</v>
      </c>
      <c r="C11" s="26" t="s">
        <v>168</v>
      </c>
      <c r="D11" s="27" t="s">
        <v>169</v>
      </c>
      <c r="E11" s="27" t="s">
        <v>170</v>
      </c>
      <c r="F11" s="27">
        <v>1</v>
      </c>
      <c r="G11" s="39"/>
      <c r="H11" s="88">
        <v>124.7</v>
      </c>
      <c r="I11" s="88">
        <v>125.2</v>
      </c>
      <c r="J11" s="88">
        <v>125.7</v>
      </c>
      <c r="K11" s="88">
        <v>126</v>
      </c>
      <c r="L11" s="88">
        <v>126.3</v>
      </c>
      <c r="M11" s="88">
        <v>126.6</v>
      </c>
      <c r="N11" s="88">
        <v>126.9</v>
      </c>
      <c r="O11" s="88">
        <v>127.1</v>
      </c>
      <c r="P11" s="88">
        <v>127.3</v>
      </c>
      <c r="Q11" s="88">
        <v>127.5</v>
      </c>
      <c r="R11" s="88">
        <v>127.4</v>
      </c>
      <c r="S11" s="88">
        <v>127.3</v>
      </c>
      <c r="T11" s="88">
        <v>127.2</v>
      </c>
      <c r="U11" s="88">
        <v>127.1</v>
      </c>
      <c r="V11" s="88">
        <v>127</v>
      </c>
      <c r="W11" s="88">
        <v>126.9</v>
      </c>
      <c r="X11" s="88">
        <v>126.8</v>
      </c>
      <c r="Y11" s="88">
        <v>126.7</v>
      </c>
      <c r="Z11" s="88">
        <v>126.6</v>
      </c>
      <c r="AA11" s="88">
        <v>126.5</v>
      </c>
      <c r="AB11" s="88">
        <v>126.4</v>
      </c>
      <c r="AC11" s="88">
        <v>126.4</v>
      </c>
      <c r="AD11" s="88">
        <v>126.3</v>
      </c>
      <c r="AE11" s="88">
        <v>126.2</v>
      </c>
      <c r="AF11" s="88">
        <v>126.1</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38.25" x14ac:dyDescent="0.35">
      <c r="B12" s="60">
        <v>6</v>
      </c>
      <c r="C12" s="26" t="s">
        <v>172</v>
      </c>
      <c r="D12" s="27" t="s">
        <v>173</v>
      </c>
      <c r="E12" s="27" t="s">
        <v>170</v>
      </c>
      <c r="F12" s="27">
        <v>1</v>
      </c>
      <c r="G12" s="39"/>
      <c r="H12" s="88">
        <v>198.3</v>
      </c>
      <c r="I12" s="88">
        <v>198.2</v>
      </c>
      <c r="J12" s="88">
        <v>198.2</v>
      </c>
      <c r="K12" s="88">
        <v>198.1</v>
      </c>
      <c r="L12" s="88">
        <v>198</v>
      </c>
      <c r="M12" s="88">
        <v>198</v>
      </c>
      <c r="N12" s="88">
        <v>197.9</v>
      </c>
      <c r="O12" s="88">
        <v>197.9</v>
      </c>
      <c r="P12" s="88">
        <v>197.8</v>
      </c>
      <c r="Q12" s="88">
        <v>197.8</v>
      </c>
      <c r="R12" s="88">
        <v>197.7</v>
      </c>
      <c r="S12" s="88">
        <v>197.7</v>
      </c>
      <c r="T12" s="88">
        <v>197.6</v>
      </c>
      <c r="U12" s="88">
        <v>197.6</v>
      </c>
      <c r="V12" s="88">
        <v>197.6</v>
      </c>
      <c r="W12" s="88">
        <v>197.6</v>
      </c>
      <c r="X12" s="88">
        <v>197.5</v>
      </c>
      <c r="Y12" s="88">
        <v>197.5</v>
      </c>
      <c r="Z12" s="88">
        <v>197.5</v>
      </c>
      <c r="AA12" s="88">
        <v>197.5</v>
      </c>
      <c r="AB12" s="88">
        <v>197.5</v>
      </c>
      <c r="AC12" s="88">
        <v>197.5</v>
      </c>
      <c r="AD12" s="88">
        <v>197.4</v>
      </c>
      <c r="AE12" s="88">
        <v>197.4</v>
      </c>
      <c r="AF12" s="88">
        <v>197.4</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38.25" x14ac:dyDescent="0.35">
      <c r="B13" s="60">
        <v>7</v>
      </c>
      <c r="C13" s="26" t="s">
        <v>175</v>
      </c>
      <c r="D13" s="27" t="s">
        <v>176</v>
      </c>
      <c r="E13" s="27" t="s">
        <v>170</v>
      </c>
      <c r="F13" s="27">
        <v>1</v>
      </c>
      <c r="G13" s="39"/>
      <c r="H13" s="88">
        <v>136.72227849989474</v>
      </c>
      <c r="I13" s="88">
        <v>136.07645950832327</v>
      </c>
      <c r="J13" s="88">
        <v>135.40602481471709</v>
      </c>
      <c r="K13" s="88">
        <v>134.78603676225904</v>
      </c>
      <c r="L13" s="88">
        <v>134.10015265635946</v>
      </c>
      <c r="M13" s="88">
        <v>133.6390216657293</v>
      </c>
      <c r="N13" s="88">
        <v>133.20691097030243</v>
      </c>
      <c r="O13" s="88">
        <v>132.80210980760566</v>
      </c>
      <c r="P13" s="88">
        <v>132.42367090457074</v>
      </c>
      <c r="Q13" s="88">
        <v>132.06441624072656</v>
      </c>
      <c r="R13" s="88">
        <v>131.91507201959251</v>
      </c>
      <c r="S13" s="88">
        <v>131.77338263137787</v>
      </c>
      <c r="T13" s="88">
        <v>131.6338287798354</v>
      </c>
      <c r="U13" s="88">
        <v>131.49724704358914</v>
      </c>
      <c r="V13" s="88">
        <v>131.36773010507278</v>
      </c>
      <c r="W13" s="88">
        <v>131.24477393828661</v>
      </c>
      <c r="X13" s="88">
        <v>131.12486487066946</v>
      </c>
      <c r="Y13" s="88">
        <v>130.9976622881675</v>
      </c>
      <c r="Z13" s="88">
        <v>130.88360596654408</v>
      </c>
      <c r="AA13" s="88">
        <v>130.77234135103436</v>
      </c>
      <c r="AB13" s="88">
        <v>130.65136079722186</v>
      </c>
      <c r="AC13" s="88">
        <v>130.54244150745089</v>
      </c>
      <c r="AD13" s="88">
        <v>130.43261700456617</v>
      </c>
      <c r="AE13" s="88">
        <v>130.32477473431672</v>
      </c>
      <c r="AF13" s="88">
        <v>130.21889448404292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38.25" x14ac:dyDescent="0.35">
      <c r="B14" s="60">
        <v>8</v>
      </c>
      <c r="C14" s="26" t="s">
        <v>178</v>
      </c>
      <c r="D14" s="27" t="s">
        <v>179</v>
      </c>
      <c r="E14" s="27" t="s">
        <v>44</v>
      </c>
      <c r="F14" s="27">
        <v>2</v>
      </c>
      <c r="G14" s="39"/>
      <c r="H14" s="88">
        <v>4.6499366070024193</v>
      </c>
      <c r="I14" s="88">
        <v>4.6572965158578414</v>
      </c>
      <c r="J14" s="88">
        <v>4.6621547713112896</v>
      </c>
      <c r="K14" s="88">
        <v>4.6667629093024559</v>
      </c>
      <c r="L14" s="88">
        <v>4.6710047410139</v>
      </c>
      <c r="M14" s="88">
        <v>4.6751570404543195</v>
      </c>
      <c r="N14" s="88">
        <v>4.6793577425341706</v>
      </c>
      <c r="O14" s="88">
        <v>4.6833885860212225</v>
      </c>
      <c r="P14" s="88">
        <v>4.6872651873203379</v>
      </c>
      <c r="Q14" s="88">
        <v>4.6909107436747792</v>
      </c>
      <c r="R14" s="88">
        <v>4.6944553900267092</v>
      </c>
      <c r="S14" s="88">
        <v>4.697605827775166</v>
      </c>
      <c r="T14" s="88">
        <v>4.7006068405091836</v>
      </c>
      <c r="U14" s="88">
        <v>4.7034635614983529</v>
      </c>
      <c r="V14" s="88">
        <v>4.7062129893930944</v>
      </c>
      <c r="W14" s="88">
        <v>4.7088580184618305</v>
      </c>
      <c r="X14" s="88">
        <v>4.7113865695224693</v>
      </c>
      <c r="Y14" s="88">
        <v>4.7138119045467439</v>
      </c>
      <c r="Z14" s="88">
        <v>4.7161056201366609</v>
      </c>
      <c r="AA14" s="88">
        <v>4.7184064409220019</v>
      </c>
      <c r="AB14" s="88">
        <v>4.7206519196003018</v>
      </c>
      <c r="AC14" s="88">
        <v>4.7228453196487816</v>
      </c>
      <c r="AD14" s="88">
        <v>4.724989750517449</v>
      </c>
      <c r="AE14" s="88">
        <v>4.7270881754003531</v>
      </c>
      <c r="AF14" s="88">
        <v>4.7291434178318053</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38.25" x14ac:dyDescent="0.35">
      <c r="B15" s="60">
        <v>9</v>
      </c>
      <c r="C15" s="26" t="s">
        <v>181</v>
      </c>
      <c r="D15" s="27" t="s">
        <v>182</v>
      </c>
      <c r="E15" s="27" t="s">
        <v>183</v>
      </c>
      <c r="F15" s="27">
        <v>2</v>
      </c>
      <c r="G15" s="39"/>
      <c r="H15" s="88">
        <v>116.59920855108092</v>
      </c>
      <c r="I15" s="88">
        <v>115.2967055784255</v>
      </c>
      <c r="J15" s="88">
        <v>113.1461404784576</v>
      </c>
      <c r="K15" s="88">
        <v>110.84886357227889</v>
      </c>
      <c r="L15" s="88">
        <v>107.27020975399238</v>
      </c>
      <c r="M15" s="88">
        <v>105.98910524512792</v>
      </c>
      <c r="N15" s="88">
        <v>104.72096330692052</v>
      </c>
      <c r="O15" s="88">
        <v>103.69266357262596</v>
      </c>
      <c r="P15" s="88">
        <v>102.68735259169826</v>
      </c>
      <c r="Q15" s="88">
        <v>101.6963684595178</v>
      </c>
      <c r="R15" s="88">
        <v>100.72375545052664</v>
      </c>
      <c r="S15" s="88">
        <v>99.796079712690229</v>
      </c>
      <c r="T15" s="88">
        <v>98.883228396447606</v>
      </c>
      <c r="U15" s="88">
        <v>97.995595558604478</v>
      </c>
      <c r="V15" s="88">
        <v>97.306066156752721</v>
      </c>
      <c r="W15" s="88">
        <v>96.623384106993157</v>
      </c>
      <c r="X15" s="88">
        <v>95.972595912372498</v>
      </c>
      <c r="Y15" s="88">
        <v>95.33726356095994</v>
      </c>
      <c r="Z15" s="88">
        <v>94.747790539931728</v>
      </c>
      <c r="AA15" s="88">
        <v>94.104064040980802</v>
      </c>
      <c r="AB15" s="88">
        <v>93.435414345279497</v>
      </c>
      <c r="AC15" s="88">
        <v>92.807260310684043</v>
      </c>
      <c r="AD15" s="88">
        <v>92.185612424184626</v>
      </c>
      <c r="AE15" s="88">
        <v>91.572888884984238</v>
      </c>
      <c r="AF15" s="88">
        <v>90.967727338808174</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38.25" x14ac:dyDescent="0.35">
      <c r="B16" s="60">
        <v>10</v>
      </c>
      <c r="C16" s="26" t="s">
        <v>185</v>
      </c>
      <c r="D16" s="27" t="s">
        <v>186</v>
      </c>
      <c r="E16" s="27" t="s">
        <v>187</v>
      </c>
      <c r="F16" s="27">
        <v>2</v>
      </c>
      <c r="G16" s="39"/>
      <c r="H16" s="88">
        <v>31.806643376695042</v>
      </c>
      <c r="I16" s="88">
        <v>32.718314517419365</v>
      </c>
      <c r="J16" s="88">
        <v>33.885528708465927</v>
      </c>
      <c r="K16" s="88">
        <v>35.095506574037273</v>
      </c>
      <c r="L16" s="88">
        <v>36.827765257843467</v>
      </c>
      <c r="M16" s="88">
        <v>37.663545033443761</v>
      </c>
      <c r="N16" s="88">
        <v>38.473870047795877</v>
      </c>
      <c r="O16" s="88">
        <v>39.211351439597983</v>
      </c>
      <c r="P16" s="88">
        <v>39.934371848256241</v>
      </c>
      <c r="Q16" s="88">
        <v>40.648130723759223</v>
      </c>
      <c r="R16" s="88">
        <v>41.12132678338493</v>
      </c>
      <c r="S16" s="88">
        <v>41.5794073393795</v>
      </c>
      <c r="T16" s="88">
        <v>42.037362862106178</v>
      </c>
      <c r="U16" s="88">
        <v>42.490513021162606</v>
      </c>
      <c r="V16" s="88">
        <v>42.85210470603905</v>
      </c>
      <c r="W16" s="88">
        <v>43.2144109185339</v>
      </c>
      <c r="X16" s="88">
        <v>43.567672243153417</v>
      </c>
      <c r="Y16" s="88">
        <v>43.916506011028972</v>
      </c>
      <c r="Z16" s="88">
        <v>44.244748270503699</v>
      </c>
      <c r="AA16" s="88">
        <v>44.606116658952956</v>
      </c>
      <c r="AB16" s="88">
        <v>44.986007928721399</v>
      </c>
      <c r="AC16" s="88">
        <v>45.347258383635769</v>
      </c>
      <c r="AD16" s="88">
        <v>45.708509104401799</v>
      </c>
      <c r="AE16" s="88">
        <v>46.069760085823575</v>
      </c>
      <c r="AF16" s="88">
        <v>46.431011322840071</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38.25" x14ac:dyDescent="0.35">
      <c r="B17" s="60">
        <v>11</v>
      </c>
      <c r="C17" s="26" t="s">
        <v>189</v>
      </c>
      <c r="D17" s="27" t="s">
        <v>190</v>
      </c>
      <c r="E17" s="27" t="s">
        <v>187</v>
      </c>
      <c r="F17" s="27">
        <v>2</v>
      </c>
      <c r="G17" s="39"/>
      <c r="H17" s="88">
        <v>39.87965840235811</v>
      </c>
      <c r="I17" s="88">
        <v>40.394012062121938</v>
      </c>
      <c r="J17" s="88">
        <v>41.204717647429952</v>
      </c>
      <c r="K17" s="88">
        <v>42.100232324524448</v>
      </c>
      <c r="L17" s="88">
        <v>43.544286449389134</v>
      </c>
      <c r="M17" s="88">
        <v>44.10978873386825</v>
      </c>
      <c r="N17" s="88">
        <v>44.684059378060873</v>
      </c>
      <c r="O17" s="88">
        <v>45.166055385789122</v>
      </c>
      <c r="P17" s="88">
        <v>45.645983356467198</v>
      </c>
      <c r="Q17" s="88">
        <v>46.126629836758497</v>
      </c>
      <c r="R17" s="88">
        <v>46.607231521788577</v>
      </c>
      <c r="S17" s="88">
        <v>47.072047732730837</v>
      </c>
      <c r="T17" s="88">
        <v>47.53694753637366</v>
      </c>
      <c r="U17" s="88">
        <v>47.996683266091608</v>
      </c>
      <c r="V17" s="88">
        <v>48.365052409083532</v>
      </c>
      <c r="W17" s="88">
        <v>48.734145072455867</v>
      </c>
      <c r="X17" s="88">
        <v>49.090956900073721</v>
      </c>
      <c r="Y17" s="88">
        <v>49.443541050794572</v>
      </c>
      <c r="Z17" s="88">
        <v>49.775362499340225</v>
      </c>
      <c r="AA17" s="88">
        <v>50.14030466173292</v>
      </c>
      <c r="AB17" s="88">
        <v>50.523154980141598</v>
      </c>
      <c r="AC17" s="88">
        <v>50.888748400054688</v>
      </c>
      <c r="AD17" s="88">
        <v>51.25517557746204</v>
      </c>
      <c r="AE17" s="88">
        <v>51.621044535764149</v>
      </c>
      <c r="AF17" s="88">
        <v>51.987045913746641</v>
      </c>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8"/>
    </row>
    <row r="18" spans="2:88" ht="38.25" x14ac:dyDescent="0.35">
      <c r="B18" s="60">
        <v>12</v>
      </c>
      <c r="C18" s="26" t="s">
        <v>192</v>
      </c>
      <c r="D18" s="27" t="s">
        <v>193</v>
      </c>
      <c r="E18" s="27" t="s">
        <v>187</v>
      </c>
      <c r="F18" s="27">
        <v>2</v>
      </c>
      <c r="G18" s="39"/>
      <c r="H18" s="88">
        <v>85.293820985266024</v>
      </c>
      <c r="I18" s="88">
        <v>86.395307640647133</v>
      </c>
      <c r="J18" s="88">
        <v>88.116800975672248</v>
      </c>
      <c r="K18" s="88">
        <v>89.99113532286033</v>
      </c>
      <c r="L18" s="88">
        <v>93.049624039389471</v>
      </c>
      <c r="M18" s="88">
        <v>94.122731136752662</v>
      </c>
      <c r="N18" s="88">
        <v>95.11200235147713</v>
      </c>
      <c r="O18" s="88">
        <v>95.945375678210681</v>
      </c>
      <c r="P18" s="88">
        <v>96.74382354887392</v>
      </c>
      <c r="Q18" s="88">
        <v>97.516535178075912</v>
      </c>
      <c r="R18" s="88">
        <v>98.294772228703835</v>
      </c>
      <c r="S18" s="88">
        <v>99.022676697729935</v>
      </c>
      <c r="T18" s="88">
        <v>99.788023980878407</v>
      </c>
      <c r="U18" s="88">
        <v>100.55420186667388</v>
      </c>
      <c r="V18" s="88">
        <v>101.12808644786104</v>
      </c>
      <c r="W18" s="88">
        <v>101.68663637315903</v>
      </c>
      <c r="X18" s="88">
        <v>102.23479078522</v>
      </c>
      <c r="Y18" s="88">
        <v>102.77756017185459</v>
      </c>
      <c r="Z18" s="88">
        <v>103.31892189122406</v>
      </c>
      <c r="AA18" s="88">
        <v>103.63352583364025</v>
      </c>
      <c r="AB18" s="88">
        <v>104.36007555096951</v>
      </c>
      <c r="AC18" s="88">
        <v>104.8499230890893</v>
      </c>
      <c r="AD18" s="88">
        <v>105.36689694427982</v>
      </c>
      <c r="AE18" s="88">
        <v>105.88550111543566</v>
      </c>
      <c r="AF18" s="88">
        <v>106.40717359565456</v>
      </c>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8"/>
    </row>
    <row r="19" spans="2:88" ht="38.25" x14ac:dyDescent="0.35">
      <c r="B19" s="60">
        <v>13</v>
      </c>
      <c r="C19" s="26" t="s">
        <v>195</v>
      </c>
      <c r="D19" s="27" t="s">
        <v>196</v>
      </c>
      <c r="E19" s="27" t="s">
        <v>197</v>
      </c>
      <c r="F19" s="27">
        <v>1</v>
      </c>
      <c r="G19" s="39"/>
      <c r="H19" s="88">
        <v>2.2449638582277545</v>
      </c>
      <c r="I19" s="88">
        <v>2.2487506002648474</v>
      </c>
      <c r="J19" s="88">
        <v>2.251405927447462</v>
      </c>
      <c r="K19" s="88">
        <v>2.2526602453455822</v>
      </c>
      <c r="L19" s="88">
        <v>2.2530879116809679</v>
      </c>
      <c r="M19" s="88">
        <v>2.2532004810922186</v>
      </c>
      <c r="N19" s="88">
        <v>2.2518032969135531</v>
      </c>
      <c r="O19" s="88">
        <v>2.2498258132699394</v>
      </c>
      <c r="P19" s="88">
        <v>2.2470980643436427</v>
      </c>
      <c r="Q19" s="88">
        <v>2.243636823602575</v>
      </c>
      <c r="R19" s="88">
        <v>2.2370731952370764</v>
      </c>
      <c r="S19" s="88">
        <v>2.2302687366723779</v>
      </c>
      <c r="T19" s="88">
        <v>2.2244642007284097</v>
      </c>
      <c r="U19" s="88">
        <v>2.2190375705514351</v>
      </c>
      <c r="V19" s="88">
        <v>2.2139476193429863</v>
      </c>
      <c r="W19" s="88">
        <v>2.2085640538226858</v>
      </c>
      <c r="X19" s="88">
        <v>2.203475247357122</v>
      </c>
      <c r="Y19" s="88">
        <v>2.198559378817325</v>
      </c>
      <c r="Z19" s="88">
        <v>2.1946652202286319</v>
      </c>
      <c r="AA19" s="88">
        <v>2.1843897431159678</v>
      </c>
      <c r="AB19" s="88">
        <v>2.1822019365166705</v>
      </c>
      <c r="AC19" s="88">
        <v>2.1758977157569963</v>
      </c>
      <c r="AD19" s="88">
        <v>2.1702588218951213</v>
      </c>
      <c r="AE19" s="88">
        <v>2.1647386243139031</v>
      </c>
      <c r="AF19" s="88">
        <v>2.1593642259626016</v>
      </c>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8"/>
    </row>
    <row r="20" spans="2:88" ht="38.25" x14ac:dyDescent="0.35">
      <c r="B20" s="60">
        <v>14</v>
      </c>
      <c r="C20" s="26" t="s">
        <v>199</v>
      </c>
      <c r="D20" s="27" t="s">
        <v>200</v>
      </c>
      <c r="E20" s="27" t="s">
        <v>197</v>
      </c>
      <c r="F20" s="27">
        <v>1</v>
      </c>
      <c r="G20" s="39"/>
      <c r="H20" s="88">
        <v>3.0278711903946447</v>
      </c>
      <c r="I20" s="88">
        <v>3.0564464550330794</v>
      </c>
      <c r="J20" s="88">
        <v>3.0852721707354873</v>
      </c>
      <c r="K20" s="88">
        <v>3.1138771518323862</v>
      </c>
      <c r="L20" s="88">
        <v>3.1438724038614114</v>
      </c>
      <c r="M20" s="88">
        <v>3.1797609097740502</v>
      </c>
      <c r="N20" s="88">
        <v>3.2185285801900836</v>
      </c>
      <c r="O20" s="88">
        <v>3.2621224598208278</v>
      </c>
      <c r="P20" s="88">
        <v>3.3113161751051137</v>
      </c>
      <c r="Q20" s="88">
        <v>3.3675929951695789</v>
      </c>
      <c r="R20" s="88">
        <v>3.3603757921131576</v>
      </c>
      <c r="S20" s="88">
        <v>3.3529496299818584</v>
      </c>
      <c r="T20" s="88">
        <v>3.3465474059925731</v>
      </c>
      <c r="U20" s="88">
        <v>3.3405455991403854</v>
      </c>
      <c r="V20" s="88">
        <v>3.3350088179325685</v>
      </c>
      <c r="W20" s="88">
        <v>3.3291822342752444</v>
      </c>
      <c r="X20" s="88">
        <v>3.3236707393511251</v>
      </c>
      <c r="Y20" s="88">
        <v>3.3183452903758952</v>
      </c>
      <c r="Z20" s="88">
        <v>3.3140791845961624</v>
      </c>
      <c r="AA20" s="88">
        <v>3.3033479319042884</v>
      </c>
      <c r="AB20" s="88">
        <v>3.3007569197610898</v>
      </c>
      <c r="AC20" s="88">
        <v>3.2940425293377547</v>
      </c>
      <c r="AD20" s="88">
        <v>3.2880048916172395</v>
      </c>
      <c r="AE20" s="88">
        <v>3.28209282856213</v>
      </c>
      <c r="AF20" s="88">
        <v>3.2763335039783277</v>
      </c>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8"/>
    </row>
    <row r="21" spans="2:88" ht="38.25" x14ac:dyDescent="0.35">
      <c r="B21" s="60">
        <v>15</v>
      </c>
      <c r="C21" s="26" t="s">
        <v>202</v>
      </c>
      <c r="D21" s="27" t="s">
        <v>203</v>
      </c>
      <c r="E21" s="27" t="s">
        <v>204</v>
      </c>
      <c r="F21" s="27">
        <v>0</v>
      </c>
      <c r="G21" s="39"/>
      <c r="H21" s="95">
        <v>0.84351565473280954</v>
      </c>
      <c r="I21" s="95">
        <v>0.85570882158709904</v>
      </c>
      <c r="J21" s="95">
        <v>0.86753752913151705</v>
      </c>
      <c r="K21" s="95">
        <v>0.87808975716773985</v>
      </c>
      <c r="L21" s="95">
        <v>0.889026561640752</v>
      </c>
      <c r="M21" s="95">
        <v>0.89669191207284238</v>
      </c>
      <c r="N21" s="95">
        <v>0.9033714014337425</v>
      </c>
      <c r="O21" s="95">
        <v>0.9101331453928676</v>
      </c>
      <c r="P21" s="95">
        <v>0.91645869796497881</v>
      </c>
      <c r="Q21" s="95">
        <v>0.92242307202021534</v>
      </c>
      <c r="R21" s="95">
        <v>0.92286274107924537</v>
      </c>
      <c r="S21" s="95">
        <v>0.9232854053056061</v>
      </c>
      <c r="T21" s="95">
        <v>0.92369914541650433</v>
      </c>
      <c r="U21" s="95">
        <v>0.92410773119748979</v>
      </c>
      <c r="V21" s="95">
        <v>0.92435904071111086</v>
      </c>
      <c r="W21" s="95">
        <v>0.92461097774530621</v>
      </c>
      <c r="X21" s="95">
        <v>0.92491151071519262</v>
      </c>
      <c r="Y21" s="95">
        <v>0.9251999039007589</v>
      </c>
      <c r="Z21" s="95">
        <v>0.92545836621867572</v>
      </c>
      <c r="AA21" s="95">
        <v>0.92576741010006092</v>
      </c>
      <c r="AB21" s="95">
        <v>0.92611452792240745</v>
      </c>
      <c r="AC21" s="95">
        <v>0.92640468432461531</v>
      </c>
      <c r="AD21" s="95">
        <v>0.92667744687637443</v>
      </c>
      <c r="AE21" s="95">
        <v>0.92695906217919777</v>
      </c>
      <c r="AF21" s="95">
        <v>0.927236462760886</v>
      </c>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row>
    <row r="22" spans="2:88" x14ac:dyDescent="0.35"/>
    <row r="23" spans="2:88" x14ac:dyDescent="0.35"/>
    <row r="24" spans="2:88" x14ac:dyDescent="0.35"/>
    <row r="25" spans="2:88" ht="13.9" x14ac:dyDescent="0.4">
      <c r="B25" s="48" t="s">
        <v>333</v>
      </c>
    </row>
    <row r="26" spans="2:88" x14ac:dyDescent="0.35"/>
    <row r="27" spans="2:88" x14ac:dyDescent="0.35">
      <c r="B27" s="49"/>
      <c r="C27" t="s">
        <v>334</v>
      </c>
    </row>
    <row r="28" spans="2:88" x14ac:dyDescent="0.35"/>
    <row r="29" spans="2:88" x14ac:dyDescent="0.35">
      <c r="B29" s="50"/>
      <c r="C29" t="s">
        <v>335</v>
      </c>
    </row>
    <row r="30" spans="2:88" x14ac:dyDescent="0.35"/>
    <row r="31" spans="2:88" x14ac:dyDescent="0.35"/>
    <row r="32" spans="2:88" x14ac:dyDescent="0.35"/>
    <row r="33" spans="2:9" ht="14.25" x14ac:dyDescent="0.45">
      <c r="B33" s="120" t="s">
        <v>338</v>
      </c>
      <c r="C33" s="121"/>
      <c r="D33" s="121"/>
      <c r="E33" s="121"/>
      <c r="F33" s="121"/>
      <c r="G33" s="121"/>
      <c r="H33" s="121"/>
      <c r="I33" s="122"/>
    </row>
    <row r="34" spans="2:9" x14ac:dyDescent="0.35"/>
    <row r="35" spans="2:9" s="6" customFormat="1" x14ac:dyDescent="0.35">
      <c r="B35" s="52" t="s">
        <v>331</v>
      </c>
      <c r="C35" s="123" t="s">
        <v>329</v>
      </c>
      <c r="D35" s="123"/>
      <c r="E35" s="123"/>
      <c r="F35" s="123"/>
      <c r="G35" s="123"/>
      <c r="H35" s="123"/>
      <c r="I35" s="123"/>
    </row>
    <row r="36" spans="2:9" s="6" customFormat="1" ht="89.65" customHeight="1" x14ac:dyDescent="0.35">
      <c r="B36" s="53">
        <v>1</v>
      </c>
      <c r="C36" s="116" t="s">
        <v>158</v>
      </c>
      <c r="D36" s="103"/>
      <c r="E36" s="103"/>
      <c r="F36" s="103"/>
      <c r="G36" s="103"/>
      <c r="H36" s="103"/>
      <c r="I36" s="103"/>
    </row>
    <row r="37" spans="2:9" s="6" customFormat="1" ht="76.5" customHeight="1" x14ac:dyDescent="0.35">
      <c r="B37" s="53">
        <f>B36+1</f>
        <v>2</v>
      </c>
      <c r="C37" s="104" t="s">
        <v>161</v>
      </c>
      <c r="D37" s="105"/>
      <c r="E37" s="105"/>
      <c r="F37" s="105"/>
      <c r="G37" s="105"/>
      <c r="H37" s="105"/>
      <c r="I37" s="106"/>
    </row>
    <row r="38" spans="2:9" s="6" customFormat="1" ht="58.15" customHeight="1" x14ac:dyDescent="0.35">
      <c r="B38" s="53">
        <f t="shared" ref="B38:B50" si="0">B37+1</f>
        <v>3</v>
      </c>
      <c r="C38" s="104" t="s">
        <v>164</v>
      </c>
      <c r="D38" s="105"/>
      <c r="E38" s="105"/>
      <c r="F38" s="105"/>
      <c r="G38" s="105"/>
      <c r="H38" s="105"/>
      <c r="I38" s="106"/>
    </row>
    <row r="39" spans="2:9" s="6" customFormat="1" ht="73.150000000000006" customHeight="1" x14ac:dyDescent="0.35">
      <c r="B39" s="53">
        <f t="shared" si="0"/>
        <v>4</v>
      </c>
      <c r="C39" s="104" t="s">
        <v>167</v>
      </c>
      <c r="D39" s="105"/>
      <c r="E39" s="105"/>
      <c r="F39" s="105"/>
      <c r="G39" s="105"/>
      <c r="H39" s="105"/>
      <c r="I39" s="106"/>
    </row>
    <row r="40" spans="2:9" s="6" customFormat="1" ht="59.65" customHeight="1" x14ac:dyDescent="0.35">
      <c r="B40" s="53">
        <f t="shared" si="0"/>
        <v>5</v>
      </c>
      <c r="C40" s="104" t="s">
        <v>171</v>
      </c>
      <c r="D40" s="105"/>
      <c r="E40" s="105"/>
      <c r="F40" s="105"/>
      <c r="G40" s="105"/>
      <c r="H40" s="105"/>
      <c r="I40" s="106"/>
    </row>
    <row r="41" spans="2:9" s="6" customFormat="1" ht="52.15" customHeight="1" x14ac:dyDescent="0.35">
      <c r="B41" s="53">
        <f t="shared" si="0"/>
        <v>6</v>
      </c>
      <c r="C41" s="104" t="s">
        <v>174</v>
      </c>
      <c r="D41" s="105"/>
      <c r="E41" s="105"/>
      <c r="F41" s="105"/>
      <c r="G41" s="105"/>
      <c r="H41" s="105"/>
      <c r="I41" s="106"/>
    </row>
    <row r="42" spans="2:9" s="6" customFormat="1" ht="54.4" customHeight="1" x14ac:dyDescent="0.35">
      <c r="B42" s="53">
        <f t="shared" si="0"/>
        <v>7</v>
      </c>
      <c r="C42" s="104" t="s">
        <v>177</v>
      </c>
      <c r="D42" s="105"/>
      <c r="E42" s="105"/>
      <c r="F42" s="105"/>
      <c r="G42" s="105"/>
      <c r="H42" s="105"/>
      <c r="I42" s="106"/>
    </row>
    <row r="43" spans="2:9" s="6" customFormat="1" ht="67.150000000000006" customHeight="1" x14ac:dyDescent="0.35">
      <c r="B43" s="53">
        <f t="shared" si="0"/>
        <v>8</v>
      </c>
      <c r="C43" s="104" t="s">
        <v>180</v>
      </c>
      <c r="D43" s="105"/>
      <c r="E43" s="105"/>
      <c r="F43" s="105"/>
      <c r="G43" s="105"/>
      <c r="H43" s="105"/>
      <c r="I43" s="106"/>
    </row>
    <row r="44" spans="2:9" s="6" customFormat="1" ht="67.150000000000006" customHeight="1" x14ac:dyDescent="0.35">
      <c r="B44" s="53">
        <f t="shared" si="0"/>
        <v>9</v>
      </c>
      <c r="C44" s="104" t="s">
        <v>184</v>
      </c>
      <c r="D44" s="105"/>
      <c r="E44" s="105"/>
      <c r="F44" s="105"/>
      <c r="G44" s="105"/>
      <c r="H44" s="105"/>
      <c r="I44" s="106"/>
    </row>
    <row r="45" spans="2:9" s="6" customFormat="1" ht="56.65" customHeight="1" x14ac:dyDescent="0.35">
      <c r="B45" s="53">
        <f t="shared" si="0"/>
        <v>10</v>
      </c>
      <c r="C45" s="104" t="s">
        <v>188</v>
      </c>
      <c r="D45" s="105"/>
      <c r="E45" s="105"/>
      <c r="F45" s="105"/>
      <c r="G45" s="105"/>
      <c r="H45" s="105"/>
      <c r="I45" s="106"/>
    </row>
    <row r="46" spans="2:9" s="6" customFormat="1" ht="94.9" customHeight="1" x14ac:dyDescent="0.35">
      <c r="B46" s="53">
        <f t="shared" si="0"/>
        <v>11</v>
      </c>
      <c r="C46" s="104" t="s">
        <v>191</v>
      </c>
      <c r="D46" s="105"/>
      <c r="E46" s="105"/>
      <c r="F46" s="105"/>
      <c r="G46" s="105"/>
      <c r="H46" s="105"/>
      <c r="I46" s="106"/>
    </row>
    <row r="47" spans="2:9" s="6" customFormat="1" ht="47.65" customHeight="1" x14ac:dyDescent="0.35">
      <c r="B47" s="53">
        <f t="shared" si="0"/>
        <v>12</v>
      </c>
      <c r="C47" s="104" t="s">
        <v>194</v>
      </c>
      <c r="D47" s="105"/>
      <c r="E47" s="105"/>
      <c r="F47" s="105"/>
      <c r="G47" s="105"/>
      <c r="H47" s="105"/>
      <c r="I47" s="106"/>
    </row>
    <row r="48" spans="2:9" s="6" customFormat="1" ht="46.9" customHeight="1" x14ac:dyDescent="0.35">
      <c r="B48" s="53">
        <f t="shared" si="0"/>
        <v>13</v>
      </c>
      <c r="C48" s="104" t="s">
        <v>198</v>
      </c>
      <c r="D48" s="105"/>
      <c r="E48" s="105"/>
      <c r="F48" s="105"/>
      <c r="G48" s="105"/>
      <c r="H48" s="105"/>
      <c r="I48" s="106"/>
    </row>
    <row r="49" spans="2:9" s="6" customFormat="1" ht="31.15" customHeight="1" x14ac:dyDescent="0.35">
      <c r="B49" s="53">
        <f t="shared" si="0"/>
        <v>14</v>
      </c>
      <c r="C49" s="104" t="s">
        <v>201</v>
      </c>
      <c r="D49" s="105"/>
      <c r="E49" s="105"/>
      <c r="F49" s="105"/>
      <c r="G49" s="105"/>
      <c r="H49" s="105"/>
      <c r="I49" s="106"/>
    </row>
    <row r="50" spans="2:9" s="6" customFormat="1" ht="48.4" customHeight="1" x14ac:dyDescent="0.35">
      <c r="B50" s="53">
        <f t="shared" si="0"/>
        <v>15</v>
      </c>
      <c r="C50" s="104" t="s">
        <v>205</v>
      </c>
      <c r="D50" s="105"/>
      <c r="E50" s="105"/>
      <c r="F50" s="105"/>
      <c r="G50" s="105"/>
      <c r="H50" s="105"/>
      <c r="I50" s="106"/>
    </row>
    <row r="51" spans="2:9" s="6" customFormat="1" ht="12.75" x14ac:dyDescent="0.35"/>
    <row r="52" spans="2:9" s="6" customFormat="1" ht="12.75" x14ac:dyDescent="0.35"/>
    <row r="53" spans="2:9" s="6" customFormat="1" ht="12.75" x14ac:dyDescent="0.35"/>
    <row r="54" spans="2:9" s="6" customFormat="1" ht="12.75" x14ac:dyDescent="0.35"/>
    <row r="55" spans="2:9" x14ac:dyDescent="0.35"/>
    <row r="56" spans="2:9" x14ac:dyDescent="0.35"/>
    <row r="57" spans="2:9" x14ac:dyDescent="0.35"/>
    <row r="58" spans="2:9" x14ac:dyDescent="0.35"/>
    <row r="59" spans="2:9" x14ac:dyDescent="0.35"/>
    <row r="60" spans="2:9" x14ac:dyDescent="0.35"/>
    <row r="61" spans="2:9" x14ac:dyDescent="0.35"/>
    <row r="62" spans="2:9" x14ac:dyDescent="0.35"/>
    <row r="63" spans="2:9" x14ac:dyDescent="0.35"/>
    <row r="64" spans="2:9" x14ac:dyDescent="0.35"/>
    <row r="65" x14ac:dyDescent="0.35"/>
    <row r="66" x14ac:dyDescent="0.35"/>
    <row r="67" x14ac:dyDescent="0.35"/>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85" zoomScaleNormal="85" workbookViewId="0">
      <selection activeCell="D12" sqref="D12"/>
    </sheetView>
  </sheetViews>
  <sheetFormatPr defaultColWidth="0" defaultRowHeight="13.5" zeroHeight="1" x14ac:dyDescent="0.35"/>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35">
      <c r="B1" s="102" t="s">
        <v>206</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51" t="s">
        <v>327</v>
      </c>
      <c r="C4" s="51"/>
      <c r="D4" s="124" t="str">
        <f>'Cover sheet'!C6</f>
        <v>Ely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208</v>
      </c>
      <c r="E7" s="31" t="s">
        <v>44</v>
      </c>
      <c r="F7" s="31">
        <v>2</v>
      </c>
      <c r="G7" s="39"/>
      <c r="H7" s="88">
        <v>20.032798596327037</v>
      </c>
      <c r="I7" s="88">
        <v>20.107216862088102</v>
      </c>
      <c r="J7" s="88">
        <v>20.263180595183613</v>
      </c>
      <c r="K7" s="88">
        <v>20.445924430610475</v>
      </c>
      <c r="L7" s="88">
        <v>20.784815227154763</v>
      </c>
      <c r="M7" s="88">
        <v>20.880489374900296</v>
      </c>
      <c r="N7" s="88">
        <v>20.969928374000585</v>
      </c>
      <c r="O7" s="88">
        <v>21.043170891877558</v>
      </c>
      <c r="P7" s="88">
        <v>21.116257426341505</v>
      </c>
      <c r="Q7" s="88">
        <v>21.188849622641467</v>
      </c>
      <c r="R7" s="88">
        <v>21.284148135651357</v>
      </c>
      <c r="S7" s="88">
        <v>21.372796936338009</v>
      </c>
      <c r="T7" s="88">
        <v>21.468973029675702</v>
      </c>
      <c r="U7" s="88">
        <v>21.567770401538713</v>
      </c>
      <c r="V7" s="88">
        <v>21.644119246099926</v>
      </c>
      <c r="W7" s="88">
        <v>21.721137023760285</v>
      </c>
      <c r="X7" s="88">
        <v>21.798979978657599</v>
      </c>
      <c r="Y7" s="88">
        <v>21.877138281117798</v>
      </c>
      <c r="Z7" s="88">
        <v>21.958089801486704</v>
      </c>
      <c r="AA7" s="88">
        <v>22.011342457389446</v>
      </c>
      <c r="AB7" s="88">
        <v>22.118962498903262</v>
      </c>
      <c r="AC7" s="88">
        <v>22.198311277714307</v>
      </c>
      <c r="AD7" s="88">
        <v>22.282449989280913</v>
      </c>
      <c r="AE7" s="88">
        <v>22.368274308903821</v>
      </c>
      <c r="AF7" s="88">
        <v>22.455900184754416</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211</v>
      </c>
      <c r="E8" s="27" t="s">
        <v>44</v>
      </c>
      <c r="F8" s="27">
        <v>2</v>
      </c>
      <c r="G8" s="39"/>
      <c r="H8" s="88">
        <v>23.672575498023637</v>
      </c>
      <c r="I8" s="88">
        <v>23.672575498023637</v>
      </c>
      <c r="J8" s="88">
        <v>22.686365077939492</v>
      </c>
      <c r="K8" s="88">
        <v>22.686365077939492</v>
      </c>
      <c r="L8" s="88">
        <v>20.713944237771198</v>
      </c>
      <c r="M8" s="88">
        <v>20.713944237771198</v>
      </c>
      <c r="N8" s="88">
        <v>20.713944237771198</v>
      </c>
      <c r="O8" s="88">
        <v>20.713944237771198</v>
      </c>
      <c r="P8" s="88">
        <v>20.713944237771198</v>
      </c>
      <c r="Q8" s="88">
        <v>20.713944237771198</v>
      </c>
      <c r="R8" s="88">
        <v>20.713944237771198</v>
      </c>
      <c r="S8" s="88">
        <v>20.713944237771198</v>
      </c>
      <c r="T8" s="88">
        <v>20.713944237771198</v>
      </c>
      <c r="U8" s="88">
        <v>20.713944237771198</v>
      </c>
      <c r="V8" s="88">
        <v>20.713944237771198</v>
      </c>
      <c r="W8" s="88">
        <v>20.713944237771198</v>
      </c>
      <c r="X8" s="88">
        <v>20.713944237771198</v>
      </c>
      <c r="Y8" s="88">
        <v>20.713944237771198</v>
      </c>
      <c r="Z8" s="88">
        <v>20.713944237771198</v>
      </c>
      <c r="AA8" s="88">
        <v>20.713944237771198</v>
      </c>
      <c r="AB8" s="88">
        <v>20.713944237771198</v>
      </c>
      <c r="AC8" s="88">
        <v>20.713944237771198</v>
      </c>
      <c r="AD8" s="88">
        <v>20.713944237771198</v>
      </c>
      <c r="AE8" s="88">
        <v>20.713944237771198</v>
      </c>
      <c r="AF8" s="88">
        <v>20.713944237771198</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1" x14ac:dyDescent="0.35">
      <c r="B9" s="60">
        <f t="shared" ref="B9:B11" si="0">B8+1</f>
        <v>3</v>
      </c>
      <c r="C9" s="26" t="s">
        <v>213</v>
      </c>
      <c r="D9" s="27" t="s">
        <v>214</v>
      </c>
      <c r="E9" s="27" t="s">
        <v>44</v>
      </c>
      <c r="F9" s="27">
        <v>2</v>
      </c>
      <c r="G9" s="39"/>
      <c r="H9" s="88">
        <v>23.672575498023637</v>
      </c>
      <c r="I9" s="88">
        <v>23.672575498023637</v>
      </c>
      <c r="J9" s="88">
        <v>22.686365077939492</v>
      </c>
      <c r="K9" s="88">
        <v>22.686365077939492</v>
      </c>
      <c r="L9" s="88">
        <v>20.713944237771198</v>
      </c>
      <c r="M9" s="88">
        <v>20.713944237771198</v>
      </c>
      <c r="N9" s="88">
        <v>20.713944237771198</v>
      </c>
      <c r="O9" s="88">
        <v>20.713944237771198</v>
      </c>
      <c r="P9" s="88">
        <v>20.713944237771198</v>
      </c>
      <c r="Q9" s="88">
        <v>20.713944237771198</v>
      </c>
      <c r="R9" s="88">
        <v>20.713944237771198</v>
      </c>
      <c r="S9" s="88">
        <v>20.713944237771198</v>
      </c>
      <c r="T9" s="88">
        <v>20.713944237771198</v>
      </c>
      <c r="U9" s="88">
        <v>20.713944237771198</v>
      </c>
      <c r="V9" s="88">
        <v>20.713944237771198</v>
      </c>
      <c r="W9" s="88">
        <v>20.713944237771198</v>
      </c>
      <c r="X9" s="88">
        <v>20.713944237771198</v>
      </c>
      <c r="Y9" s="88">
        <v>20.713944237771198</v>
      </c>
      <c r="Z9" s="88">
        <v>20.713944237771198</v>
      </c>
      <c r="AA9" s="88">
        <v>20.713944237771198</v>
      </c>
      <c r="AB9" s="88">
        <v>20.713944237771198</v>
      </c>
      <c r="AC9" s="88">
        <v>20.713944237771198</v>
      </c>
      <c r="AD9" s="88">
        <v>20.713944237771198</v>
      </c>
      <c r="AE9" s="88">
        <v>20.713944237771198</v>
      </c>
      <c r="AF9" s="88">
        <v>20.713944237771198</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1:88" ht="51" x14ac:dyDescent="0.35">
      <c r="B10" s="60">
        <f t="shared" si="0"/>
        <v>4</v>
      </c>
      <c r="C10" s="26" t="s">
        <v>216</v>
      </c>
      <c r="D10" s="27" t="s">
        <v>217</v>
      </c>
      <c r="E10" s="27" t="s">
        <v>44</v>
      </c>
      <c r="F10" s="27">
        <v>2</v>
      </c>
      <c r="G10" s="39"/>
      <c r="H10" s="88">
        <v>0.95735530173129502</v>
      </c>
      <c r="I10" s="88">
        <v>1.0120175239274349</v>
      </c>
      <c r="J10" s="88">
        <v>1.085547356081205</v>
      </c>
      <c r="K10" s="88">
        <v>1.121519930680716</v>
      </c>
      <c r="L10" s="88">
        <v>1.2074342278630359</v>
      </c>
      <c r="M10" s="88">
        <v>1.3164104689866689</v>
      </c>
      <c r="N10" s="88">
        <v>1.4499958618756099</v>
      </c>
      <c r="O10" s="88">
        <v>1.5791409021005938</v>
      </c>
      <c r="P10" s="88">
        <v>1.5846610561234145</v>
      </c>
      <c r="Q10" s="88">
        <v>1.5901476841059539</v>
      </c>
      <c r="R10" s="88">
        <v>1.5972986889465948</v>
      </c>
      <c r="S10" s="88">
        <v>1.6039507380035603</v>
      </c>
      <c r="T10" s="88">
        <v>1.6111688023829613</v>
      </c>
      <c r="U10" s="88">
        <v>1.6185842381622884</v>
      </c>
      <c r="V10" s="88">
        <v>1.6243159060477459</v>
      </c>
      <c r="W10" s="88">
        <v>1.630097889213763</v>
      </c>
      <c r="X10" s="88">
        <v>1.6359423220143874</v>
      </c>
      <c r="Y10" s="88">
        <v>1.641810817764999</v>
      </c>
      <c r="Z10" s="88">
        <v>1.6478901128681869</v>
      </c>
      <c r="AA10" s="88">
        <v>1.651885710665058</v>
      </c>
      <c r="AB10" s="88">
        <v>1.4386391209846991</v>
      </c>
      <c r="AC10" s="88">
        <v>1.4438025528276799</v>
      </c>
      <c r="AD10" s="88">
        <v>1.4492782664112775</v>
      </c>
      <c r="AE10" s="88">
        <v>1.4548639598854229</v>
      </c>
      <c r="AF10" s="88">
        <v>1.4605672011626163</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1:88" ht="51" x14ac:dyDescent="0.35">
      <c r="B11" s="60">
        <f t="shared" si="0"/>
        <v>5</v>
      </c>
      <c r="C11" s="26" t="s">
        <v>219</v>
      </c>
      <c r="D11" s="27" t="s">
        <v>220</v>
      </c>
      <c r="E11" s="27" t="s">
        <v>44</v>
      </c>
      <c r="F11" s="27">
        <v>2</v>
      </c>
      <c r="G11" s="39"/>
      <c r="H11" s="95">
        <v>2.6824215999653047</v>
      </c>
      <c r="I11" s="95">
        <v>2.5533411120081002</v>
      </c>
      <c r="J11" s="95">
        <v>1.3376371266746738</v>
      </c>
      <c r="K11" s="95">
        <v>1.1189207166483006</v>
      </c>
      <c r="L11" s="95">
        <v>-1.2783052172466005</v>
      </c>
      <c r="M11" s="95">
        <v>-1.4829556061157674</v>
      </c>
      <c r="N11" s="95">
        <v>-1.7059799981049966</v>
      </c>
      <c r="O11" s="95">
        <v>-1.9083675562069542</v>
      </c>
      <c r="P11" s="95">
        <v>-1.9869742446937217</v>
      </c>
      <c r="Q11" s="95">
        <v>-2.0650530689762228</v>
      </c>
      <c r="R11" s="95">
        <v>-2.1675025868267537</v>
      </c>
      <c r="S11" s="95">
        <v>-2.2628034365703713</v>
      </c>
      <c r="T11" s="95">
        <v>-2.3661975942874651</v>
      </c>
      <c r="U11" s="95">
        <v>-2.4724104019298032</v>
      </c>
      <c r="V11" s="95">
        <v>-2.554490914376474</v>
      </c>
      <c r="W11" s="95">
        <v>-2.6372906752028502</v>
      </c>
      <c r="X11" s="95">
        <v>-2.7209780629007883</v>
      </c>
      <c r="Y11" s="95">
        <v>-2.8050048611115992</v>
      </c>
      <c r="Z11" s="95">
        <v>-2.892035676583693</v>
      </c>
      <c r="AA11" s="95">
        <v>-2.9492839302833063</v>
      </c>
      <c r="AB11" s="95">
        <v>-2.8436573821167626</v>
      </c>
      <c r="AC11" s="95">
        <v>-2.9281695927707889</v>
      </c>
      <c r="AD11" s="95">
        <v>-3.0177840179209925</v>
      </c>
      <c r="AE11" s="95">
        <v>-3.1091940310180464</v>
      </c>
      <c r="AF11" s="95">
        <v>-3.2025231481458345</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ht="13.9" customHeight="1" x14ac:dyDescent="0.35"/>
    <row r="13" spans="1:88" ht="13.9" customHeight="1" x14ac:dyDescent="0.35"/>
    <row r="14" spans="1:88" ht="13.9" customHeight="1" x14ac:dyDescent="0.35"/>
    <row r="15" spans="1:88" ht="13.9" customHeight="1" x14ac:dyDescent="0.4">
      <c r="B15" s="48" t="s">
        <v>333</v>
      </c>
    </row>
    <row r="16" spans="1:88" ht="13.9" customHeight="1" x14ac:dyDescent="0.35"/>
    <row r="17" spans="2:9" ht="13.9" customHeight="1" x14ac:dyDescent="0.35">
      <c r="B17" s="49"/>
      <c r="C17" t="s">
        <v>334</v>
      </c>
    </row>
    <row r="18" spans="2:9" ht="13.9" customHeight="1" x14ac:dyDescent="0.35"/>
    <row r="19" spans="2:9" ht="13.9" customHeight="1" x14ac:dyDescent="0.35">
      <c r="B19" s="50"/>
      <c r="C19" t="s">
        <v>335</v>
      </c>
    </row>
    <row r="20" spans="2:9" ht="13.9" customHeight="1" x14ac:dyDescent="0.35"/>
    <row r="21" spans="2:9" ht="13.9" customHeight="1" x14ac:dyDescent="0.35"/>
    <row r="22" spans="2:9" ht="13.9" customHeight="1" x14ac:dyDescent="0.35"/>
    <row r="23" spans="2:9" ht="13.9" customHeight="1" x14ac:dyDescent="0.45">
      <c r="B23" s="120" t="s">
        <v>339</v>
      </c>
      <c r="C23" s="121"/>
      <c r="D23" s="121"/>
      <c r="E23" s="121"/>
      <c r="F23" s="121"/>
      <c r="G23" s="121"/>
      <c r="H23" s="121"/>
      <c r="I23" s="122"/>
    </row>
    <row r="24" spans="2:9" ht="13.9" customHeight="1" x14ac:dyDescent="0.35"/>
    <row r="25" spans="2:9" s="6" customFormat="1" x14ac:dyDescent="0.35">
      <c r="B25" s="52" t="s">
        <v>331</v>
      </c>
      <c r="C25" s="123" t="s">
        <v>329</v>
      </c>
      <c r="D25" s="123"/>
      <c r="E25" s="123"/>
      <c r="F25" s="123"/>
      <c r="G25" s="123"/>
      <c r="H25" s="123"/>
      <c r="I25" s="123"/>
    </row>
    <row r="26" spans="2:9" s="6" customFormat="1" ht="72.400000000000006" customHeight="1" x14ac:dyDescent="0.35">
      <c r="B26" s="53">
        <v>1</v>
      </c>
      <c r="C26" s="116" t="s">
        <v>209</v>
      </c>
      <c r="D26" s="103"/>
      <c r="E26" s="103"/>
      <c r="F26" s="103"/>
      <c r="G26" s="103"/>
      <c r="H26" s="103"/>
      <c r="I26" s="103"/>
    </row>
    <row r="27" spans="2:9" s="6" customFormat="1" ht="54" customHeight="1" x14ac:dyDescent="0.35">
      <c r="B27" s="53">
        <v>2</v>
      </c>
      <c r="C27" s="116" t="s">
        <v>212</v>
      </c>
      <c r="D27" s="103"/>
      <c r="E27" s="103"/>
      <c r="F27" s="103"/>
      <c r="G27" s="103"/>
      <c r="H27" s="103"/>
      <c r="I27" s="103"/>
    </row>
    <row r="28" spans="2:9" s="6" customFormat="1" ht="54" customHeight="1" x14ac:dyDescent="0.35">
      <c r="B28" s="53">
        <v>3</v>
      </c>
      <c r="C28" s="116" t="s">
        <v>215</v>
      </c>
      <c r="D28" s="103"/>
      <c r="E28" s="103"/>
      <c r="F28" s="103"/>
      <c r="G28" s="103"/>
      <c r="H28" s="103"/>
      <c r="I28" s="103"/>
    </row>
    <row r="29" spans="2:9" s="6" customFormat="1" ht="54" customHeight="1" x14ac:dyDescent="0.35">
      <c r="B29" s="53">
        <v>4</v>
      </c>
      <c r="C29" s="116" t="s">
        <v>218</v>
      </c>
      <c r="D29" s="103"/>
      <c r="E29" s="103"/>
      <c r="F29" s="103"/>
      <c r="G29" s="103"/>
      <c r="H29" s="103"/>
      <c r="I29" s="103"/>
    </row>
    <row r="30" spans="2:9" s="6" customFormat="1" ht="54" customHeight="1" x14ac:dyDescent="0.35">
      <c r="B30" s="53">
        <v>5</v>
      </c>
      <c r="C30" s="116" t="s">
        <v>221</v>
      </c>
      <c r="D30" s="103"/>
      <c r="E30" s="103"/>
      <c r="F30" s="103"/>
      <c r="G30" s="103"/>
      <c r="H30" s="103"/>
      <c r="I30" s="103"/>
    </row>
    <row r="31" spans="2:9" ht="54" customHeight="1" x14ac:dyDescent="0.35"/>
    <row r="32" spans="2:9" ht="54" customHeight="1" x14ac:dyDescent="0.35"/>
    <row r="33" ht="54" customHeight="1" x14ac:dyDescent="0.35"/>
    <row r="34" ht="54" customHeight="1" x14ac:dyDescent="0.35"/>
    <row r="35" ht="54" customHeight="1" x14ac:dyDescent="0.35"/>
    <row r="36" ht="54" customHeight="1" x14ac:dyDescent="0.35"/>
    <row r="37" ht="54" customHeight="1" x14ac:dyDescent="0.35"/>
    <row r="38" ht="54" customHeight="1" x14ac:dyDescent="0.35"/>
    <row r="39" ht="54" customHeight="1" x14ac:dyDescent="0.35"/>
    <row r="40" ht="54" customHeight="1" x14ac:dyDescent="0.35"/>
    <row r="41" ht="54" customHeight="1" x14ac:dyDescent="0.35"/>
    <row r="42" ht="54" customHeight="1" x14ac:dyDescent="0.35"/>
    <row r="43" ht="54" customHeight="1" x14ac:dyDescent="0.35"/>
    <row r="44" ht="54" customHeight="1" x14ac:dyDescent="0.35"/>
    <row r="45" ht="54" customHeight="1" x14ac:dyDescent="0.35"/>
    <row r="46" ht="54" customHeight="1" x14ac:dyDescent="0.35"/>
    <row r="47" ht="54" customHeight="1" x14ac:dyDescent="0.35"/>
    <row r="48" x14ac:dyDescent="0.35"/>
    <row r="49" x14ac:dyDescent="0.35"/>
    <row r="50" x14ac:dyDescent="0.35"/>
    <row r="51" x14ac:dyDescent="0.35"/>
    <row r="52" x14ac:dyDescent="0.35"/>
    <row r="53" x14ac:dyDescent="0.35"/>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topLeftCell="C1" zoomScaleNormal="100" workbookViewId="0">
      <selection activeCell="F6" sqref="F6"/>
    </sheetView>
  </sheetViews>
  <sheetFormatPr defaultColWidth="0" defaultRowHeight="13.5" zeroHeight="1" x14ac:dyDescent="0.35"/>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35">
      <c r="B1" s="1" t="s">
        <v>222</v>
      </c>
      <c r="C1" s="1"/>
      <c r="D1" s="21"/>
      <c r="E1" s="22"/>
      <c r="F1" s="21"/>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Ely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75" customHeight="1" x14ac:dyDescent="0.35">
      <c r="B7" s="60">
        <v>1</v>
      </c>
      <c r="C7" s="30" t="s">
        <v>138</v>
      </c>
      <c r="D7" s="31" t="s">
        <v>223</v>
      </c>
      <c r="E7" s="31" t="s">
        <v>44</v>
      </c>
      <c r="F7" s="31">
        <v>2</v>
      </c>
      <c r="G7" s="39"/>
      <c r="H7" s="88">
        <v>24.363525416004119</v>
      </c>
      <c r="I7" s="88">
        <v>24.363525416004119</v>
      </c>
      <c r="J7" s="88">
        <v>23.363525416004119</v>
      </c>
      <c r="K7" s="88">
        <v>23.363525416004119</v>
      </c>
      <c r="L7" s="88">
        <v>21.363525416004119</v>
      </c>
      <c r="M7" s="88">
        <v>21.363525416004119</v>
      </c>
      <c r="N7" s="88">
        <v>21.363525416004119</v>
      </c>
      <c r="O7" s="88">
        <v>21.363525416004119</v>
      </c>
      <c r="P7" s="88">
        <v>21.363525416004119</v>
      </c>
      <c r="Q7" s="88">
        <v>21.363525416004119</v>
      </c>
      <c r="R7" s="88">
        <v>21.363525416004119</v>
      </c>
      <c r="S7" s="88">
        <v>21.363525416004119</v>
      </c>
      <c r="T7" s="88">
        <v>21.363525416004119</v>
      </c>
      <c r="U7" s="88">
        <v>21.363525416004119</v>
      </c>
      <c r="V7" s="88">
        <v>21.363525416004119</v>
      </c>
      <c r="W7" s="88">
        <v>21.363525416004119</v>
      </c>
      <c r="X7" s="88">
        <v>21.363525416004119</v>
      </c>
      <c r="Y7" s="88">
        <v>21.363525416004119</v>
      </c>
      <c r="Z7" s="88">
        <v>21.363525416004119</v>
      </c>
      <c r="AA7" s="88">
        <v>21.363525416004119</v>
      </c>
      <c r="AB7" s="88">
        <v>21.363525416004119</v>
      </c>
      <c r="AC7" s="88">
        <v>21.363525416004119</v>
      </c>
      <c r="AD7" s="88">
        <v>21.363525416004119</v>
      </c>
      <c r="AE7" s="88">
        <v>21.363525416004119</v>
      </c>
      <c r="AF7" s="88">
        <v>21.363525416004119</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7.4" customHeight="1" x14ac:dyDescent="0.35">
      <c r="B8" s="60">
        <v>2</v>
      </c>
      <c r="C8" s="26" t="s">
        <v>149</v>
      </c>
      <c r="D8" s="27" t="s">
        <v>225</v>
      </c>
      <c r="E8" s="27" t="s">
        <v>44</v>
      </c>
      <c r="F8" s="27">
        <v>2</v>
      </c>
      <c r="G8" s="39"/>
      <c r="H8" s="88">
        <v>0.36</v>
      </c>
      <c r="I8" s="88">
        <v>0.36</v>
      </c>
      <c r="J8" s="88">
        <v>0.36</v>
      </c>
      <c r="K8" s="88">
        <v>0.36</v>
      </c>
      <c r="L8" s="88">
        <v>0.36</v>
      </c>
      <c r="M8" s="88">
        <v>0.36</v>
      </c>
      <c r="N8" s="88">
        <v>0.36</v>
      </c>
      <c r="O8" s="88">
        <v>0.36</v>
      </c>
      <c r="P8" s="88">
        <v>0.36</v>
      </c>
      <c r="Q8" s="88">
        <v>0.36</v>
      </c>
      <c r="R8" s="88">
        <v>0.36</v>
      </c>
      <c r="S8" s="88">
        <v>0.36</v>
      </c>
      <c r="T8" s="88">
        <v>0.36</v>
      </c>
      <c r="U8" s="88">
        <v>0.36</v>
      </c>
      <c r="V8" s="88">
        <v>0.36</v>
      </c>
      <c r="W8" s="88">
        <v>0.36</v>
      </c>
      <c r="X8" s="88">
        <v>0.36</v>
      </c>
      <c r="Y8" s="88">
        <v>0.36</v>
      </c>
      <c r="Z8" s="88">
        <v>0.36</v>
      </c>
      <c r="AA8" s="88">
        <v>0.36</v>
      </c>
      <c r="AB8" s="88">
        <v>0.36</v>
      </c>
      <c r="AC8" s="88">
        <v>0.36</v>
      </c>
      <c r="AD8" s="88">
        <v>0.36</v>
      </c>
      <c r="AE8" s="88">
        <v>0.36</v>
      </c>
      <c r="AF8" s="88">
        <v>0.36</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1:88" ht="59.65" customHeight="1" x14ac:dyDescent="0.35">
      <c r="B9" s="60">
        <v>3</v>
      </c>
      <c r="C9" s="26" t="s">
        <v>152</v>
      </c>
      <c r="D9" s="27" t="s">
        <v>227</v>
      </c>
      <c r="E9" s="27" t="s">
        <v>44</v>
      </c>
      <c r="F9" s="27">
        <v>2</v>
      </c>
      <c r="G9" s="39"/>
      <c r="H9" s="95">
        <v>0.33094991798048151</v>
      </c>
      <c r="I9" s="95">
        <v>0.33094991798048151</v>
      </c>
      <c r="J9" s="95">
        <v>0.31716033806462812</v>
      </c>
      <c r="K9" s="95">
        <v>0.31716033806462812</v>
      </c>
      <c r="L9" s="95">
        <v>0.28958117823292134</v>
      </c>
      <c r="M9" s="95">
        <v>0.28958117823292134</v>
      </c>
      <c r="N9" s="95">
        <v>0.28958117823292134</v>
      </c>
      <c r="O9" s="95">
        <v>0.28958117823292134</v>
      </c>
      <c r="P9" s="95">
        <v>0.28958117823292134</v>
      </c>
      <c r="Q9" s="95">
        <v>0.28958117823292134</v>
      </c>
      <c r="R9" s="95">
        <v>0.28958117823292134</v>
      </c>
      <c r="S9" s="95">
        <v>0.28958117823292134</v>
      </c>
      <c r="T9" s="95">
        <v>0.28958117823292134</v>
      </c>
      <c r="U9" s="95">
        <v>0.28958117823292134</v>
      </c>
      <c r="V9" s="95">
        <v>0.28958117823292134</v>
      </c>
      <c r="W9" s="95">
        <v>0.28958117823292134</v>
      </c>
      <c r="X9" s="95">
        <v>0.28958117823292134</v>
      </c>
      <c r="Y9" s="95">
        <v>0.28958117823292134</v>
      </c>
      <c r="Z9" s="95">
        <v>0.28958117823292134</v>
      </c>
      <c r="AA9" s="95">
        <v>0.28958117823292134</v>
      </c>
      <c r="AB9" s="95">
        <v>0.28958117823292134</v>
      </c>
      <c r="AC9" s="95">
        <v>0.28958117823292134</v>
      </c>
      <c r="AD9" s="95">
        <v>0.28958117823292134</v>
      </c>
      <c r="AE9" s="95">
        <v>0.28958117823292134</v>
      </c>
      <c r="AF9" s="95">
        <v>0.28958117823292134</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x14ac:dyDescent="0.35"/>
    <row r="11" spans="1:88" x14ac:dyDescent="0.35"/>
    <row r="12" spans="1:88" x14ac:dyDescent="0.35"/>
    <row r="13" spans="1:88" ht="13.9" x14ac:dyDescent="0.4">
      <c r="B13" s="48" t="s">
        <v>333</v>
      </c>
    </row>
    <row r="14" spans="1:88" x14ac:dyDescent="0.35"/>
    <row r="15" spans="1:88" x14ac:dyDescent="0.35">
      <c r="B15" s="49"/>
      <c r="C15" t="s">
        <v>334</v>
      </c>
    </row>
    <row r="16" spans="1:88" x14ac:dyDescent="0.35"/>
    <row r="17" spans="2:9" x14ac:dyDescent="0.35">
      <c r="B17" s="50"/>
      <c r="C17" t="s">
        <v>335</v>
      </c>
    </row>
    <row r="18" spans="2:9" x14ac:dyDescent="0.35"/>
    <row r="19" spans="2:9" x14ac:dyDescent="0.35"/>
    <row r="20" spans="2:9" x14ac:dyDescent="0.35"/>
    <row r="21" spans="2:9" ht="14.25" x14ac:dyDescent="0.45">
      <c r="B21" s="120" t="s">
        <v>340</v>
      </c>
      <c r="C21" s="121"/>
      <c r="D21" s="121"/>
      <c r="E21" s="121"/>
      <c r="F21" s="121"/>
      <c r="G21" s="121"/>
      <c r="H21" s="121"/>
      <c r="I21" s="122"/>
    </row>
    <row r="22" spans="2:9" x14ac:dyDescent="0.35"/>
    <row r="23" spans="2:9" s="6" customFormat="1" x14ac:dyDescent="0.35">
      <c r="B23" s="52" t="s">
        <v>331</v>
      </c>
      <c r="C23" s="123" t="s">
        <v>329</v>
      </c>
      <c r="D23" s="123"/>
      <c r="E23" s="123"/>
      <c r="F23" s="123"/>
      <c r="G23" s="123"/>
      <c r="H23" s="123"/>
      <c r="I23" s="123"/>
    </row>
    <row r="24" spans="2:9" s="6" customFormat="1" ht="75.400000000000006" customHeight="1" x14ac:dyDescent="0.35">
      <c r="B24" s="53">
        <v>1</v>
      </c>
      <c r="C24" s="116" t="s">
        <v>224</v>
      </c>
      <c r="D24" s="103"/>
      <c r="E24" s="103"/>
      <c r="F24" s="103"/>
      <c r="G24" s="103"/>
      <c r="H24" s="103"/>
      <c r="I24" s="103"/>
    </row>
    <row r="25" spans="2:9" s="6" customFormat="1" ht="118.5" customHeight="1" x14ac:dyDescent="0.35">
      <c r="B25" s="53">
        <v>2</v>
      </c>
      <c r="C25" s="116" t="s">
        <v>226</v>
      </c>
      <c r="D25" s="103"/>
      <c r="E25" s="103"/>
      <c r="F25" s="103"/>
      <c r="G25" s="103"/>
      <c r="H25" s="103"/>
      <c r="I25" s="103"/>
    </row>
    <row r="26" spans="2:9" s="6" customFormat="1" ht="85.5" customHeight="1" x14ac:dyDescent="0.35">
      <c r="B26" s="53">
        <v>3</v>
      </c>
      <c r="C26" s="116" t="s">
        <v>228</v>
      </c>
      <c r="D26" s="103"/>
      <c r="E26" s="103"/>
      <c r="F26" s="103"/>
      <c r="G26" s="103"/>
      <c r="H26" s="103"/>
      <c r="I26" s="103"/>
    </row>
    <row r="27" spans="2:9" x14ac:dyDescent="0.35"/>
    <row r="28" spans="2:9" x14ac:dyDescent="0.35"/>
    <row r="29" spans="2:9" x14ac:dyDescent="0.35"/>
    <row r="30" spans="2:9" x14ac:dyDescent="0.35"/>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15" activePane="bottomRight" state="frozen"/>
      <selection activeCell="E12" sqref="E12"/>
      <selection pane="topRight" activeCell="E12" sqref="E12"/>
      <selection pane="bottomLeft" activeCell="E12" sqref="E12"/>
      <selection pane="bottomRight" activeCell="C16" sqref="C16"/>
    </sheetView>
  </sheetViews>
  <sheetFormatPr defaultColWidth="0" defaultRowHeight="13.5" zeroHeight="1" x14ac:dyDescent="0.35"/>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02" t="s">
        <v>229</v>
      </c>
      <c r="C1" s="102"/>
      <c r="D1" s="102"/>
      <c r="E1" s="102"/>
      <c r="F1" s="102"/>
      <c r="G1" s="23"/>
    </row>
    <row r="2" spans="2:88" ht="13.9" thickBot="1" x14ac:dyDescent="0.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5.4" thickBot="1" x14ac:dyDescent="0.4">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5.4" thickBot="1" x14ac:dyDescent="0.4">
      <c r="B4" s="107" t="s">
        <v>327</v>
      </c>
      <c r="C4" s="108"/>
      <c r="D4" s="124" t="str">
        <f>'Cover sheet'!C6</f>
        <v>Ely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 thickBot="1" x14ac:dyDescent="0.55000000000000004">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2: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2:88" ht="51" x14ac:dyDescent="0.35">
      <c r="B7" s="60">
        <v>1</v>
      </c>
      <c r="C7" s="30" t="s">
        <v>156</v>
      </c>
      <c r="D7" s="31" t="s">
        <v>230</v>
      </c>
      <c r="E7" s="31" t="s">
        <v>44</v>
      </c>
      <c r="F7" s="31">
        <v>2</v>
      </c>
      <c r="H7" s="88">
        <v>3.1108767015386172</v>
      </c>
      <c r="I7" s="88">
        <v>3.0831674433501752</v>
      </c>
      <c r="J7" s="88">
        <v>3.0591298375776472</v>
      </c>
      <c r="K7" s="88">
        <v>3.0393000878675185</v>
      </c>
      <c r="L7" s="88">
        <v>3.0255653548424961</v>
      </c>
      <c r="M7" s="88">
        <v>3.0166146153226476</v>
      </c>
      <c r="N7" s="88">
        <v>3.0107629141996175</v>
      </c>
      <c r="O7" s="88">
        <v>3.0078127305768878</v>
      </c>
      <c r="P7" s="88">
        <v>3.0076080821698445</v>
      </c>
      <c r="Q7" s="88">
        <v>3.0092709667927546</v>
      </c>
      <c r="R7" s="88">
        <v>3.0129298477665074</v>
      </c>
      <c r="S7" s="88">
        <v>3.0164305310707715</v>
      </c>
      <c r="T7" s="88">
        <v>3.0226674661192052</v>
      </c>
      <c r="U7" s="88">
        <v>3.0314704195375279</v>
      </c>
      <c r="V7" s="88">
        <v>3.0426815387870567</v>
      </c>
      <c r="W7" s="88">
        <v>3.0561545401407852</v>
      </c>
      <c r="X7" s="88">
        <v>3.0717539133915741</v>
      </c>
      <c r="Y7" s="88">
        <v>3.0893541485255982</v>
      </c>
      <c r="Z7" s="88">
        <v>3.1088389885922121</v>
      </c>
      <c r="AA7" s="88">
        <v>3.13010071208355</v>
      </c>
      <c r="AB7" s="88">
        <v>3.1530394473078549</v>
      </c>
      <c r="AC7" s="88">
        <v>3.1775625205011537</v>
      </c>
      <c r="AD7" s="88">
        <v>3.2035838387718418</v>
      </c>
      <c r="AE7" s="88">
        <v>3.231023308409497</v>
      </c>
      <c r="AF7" s="88">
        <v>3.2598062886087358</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2:88" ht="51" x14ac:dyDescent="0.35">
      <c r="B8" s="60">
        <v>2</v>
      </c>
      <c r="C8" s="26" t="s">
        <v>159</v>
      </c>
      <c r="D8" s="27" t="s">
        <v>232</v>
      </c>
      <c r="E8" s="27" t="s">
        <v>44</v>
      </c>
      <c r="F8" s="27">
        <v>2</v>
      </c>
      <c r="H8" s="88">
        <v>1.2439344639252954E-2</v>
      </c>
      <c r="I8" s="88">
        <v>1.2404924929393249E-2</v>
      </c>
      <c r="J8" s="88">
        <v>1.2369850710271772E-2</v>
      </c>
      <c r="K8" s="88">
        <v>1.2332563456980751E-2</v>
      </c>
      <c r="L8" s="88">
        <v>1.2295946920342103E-2</v>
      </c>
      <c r="M8" s="88">
        <v>1.2267617422187106E-2</v>
      </c>
      <c r="N8" s="88">
        <v>1.2251291747343294E-2</v>
      </c>
      <c r="O8" s="88">
        <v>1.2240862850690948E-2</v>
      </c>
      <c r="P8" s="88">
        <v>1.2231509086339848E-2</v>
      </c>
      <c r="Q8" s="88">
        <v>1.2223223984021774E-2</v>
      </c>
      <c r="R8" s="88">
        <v>1.2220544080190012E-2</v>
      </c>
      <c r="S8" s="88">
        <v>1.222711573983439E-2</v>
      </c>
      <c r="T8" s="88">
        <v>1.223866399121222E-2</v>
      </c>
      <c r="U8" s="88">
        <v>1.2255300290847948E-2</v>
      </c>
      <c r="V8" s="88">
        <v>1.2277155315658194E-2</v>
      </c>
      <c r="W8" s="88">
        <v>1.2304465738616053E-2</v>
      </c>
      <c r="X8" s="88">
        <v>1.2335972871378076E-2</v>
      </c>
      <c r="Y8" s="88">
        <v>1.2371713771993038E-2</v>
      </c>
      <c r="Z8" s="88">
        <v>1.2411734979672528E-2</v>
      </c>
      <c r="AA8" s="88">
        <v>1.2456092576813457E-2</v>
      </c>
      <c r="AB8" s="88">
        <v>1.2504852281015128E-2</v>
      </c>
      <c r="AC8" s="88">
        <v>1.2558089567166109E-2</v>
      </c>
      <c r="AD8" s="88">
        <v>1.2615889819743332E-2</v>
      </c>
      <c r="AE8" s="88">
        <v>1.267834851553358E-2</v>
      </c>
      <c r="AF8" s="88">
        <v>1.2745571437055984E-2</v>
      </c>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8"/>
    </row>
    <row r="9" spans="2:88" ht="51" x14ac:dyDescent="0.35">
      <c r="B9" s="60">
        <v>3</v>
      </c>
      <c r="C9" s="26" t="s">
        <v>162</v>
      </c>
      <c r="D9" s="27" t="s">
        <v>234</v>
      </c>
      <c r="E9" s="27" t="s">
        <v>44</v>
      </c>
      <c r="F9" s="27">
        <v>2</v>
      </c>
      <c r="H9" s="88">
        <v>8.866648016431979</v>
      </c>
      <c r="I9" s="88">
        <v>9.1337158062638899</v>
      </c>
      <c r="J9" s="88">
        <v>9.0752938971540278</v>
      </c>
      <c r="K9" s="88">
        <v>9.3853070702154628</v>
      </c>
      <c r="L9" s="88">
        <v>9.8405205591734504</v>
      </c>
      <c r="M9" s="88">
        <v>10.067490039021303</v>
      </c>
      <c r="N9" s="88">
        <v>10.285517077716886</v>
      </c>
      <c r="O9" s="88">
        <v>10.465163298182405</v>
      </c>
      <c r="P9" s="88">
        <v>10.638350446635988</v>
      </c>
      <c r="Q9" s="88">
        <v>10.803853599201153</v>
      </c>
      <c r="R9" s="88">
        <v>10.863201991958148</v>
      </c>
      <c r="S9" s="88">
        <v>10.914416636526301</v>
      </c>
      <c r="T9" s="88">
        <v>10.974946194387625</v>
      </c>
      <c r="U9" s="88">
        <v>11.035194257958723</v>
      </c>
      <c r="V9" s="88">
        <v>11.071055725355311</v>
      </c>
      <c r="W9" s="88">
        <v>11.104959682653092</v>
      </c>
      <c r="X9" s="88">
        <v>11.137363844788753</v>
      </c>
      <c r="Y9" s="88">
        <v>11.189360041683774</v>
      </c>
      <c r="Z9" s="88">
        <v>11.242375777048601</v>
      </c>
      <c r="AA9" s="88">
        <v>11.27025378593439</v>
      </c>
      <c r="AB9" s="88">
        <v>11.346187123643631</v>
      </c>
      <c r="AC9" s="88">
        <v>11.394664366720617</v>
      </c>
      <c r="AD9" s="88">
        <v>11.446769360437788</v>
      </c>
      <c r="AE9" s="88">
        <v>11.499220291403239</v>
      </c>
      <c r="AF9" s="88">
        <v>11.552202194014022</v>
      </c>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8"/>
    </row>
    <row r="10" spans="2:88" ht="51" x14ac:dyDescent="0.35">
      <c r="B10" s="60">
        <v>4</v>
      </c>
      <c r="C10" s="26" t="s">
        <v>236</v>
      </c>
      <c r="D10" s="27" t="s">
        <v>237</v>
      </c>
      <c r="E10" s="27" t="s">
        <v>44</v>
      </c>
      <c r="F10" s="27">
        <v>2</v>
      </c>
      <c r="H10" s="88">
        <v>2.7523032556192191</v>
      </c>
      <c r="I10" s="88">
        <v>2.537208603301242</v>
      </c>
      <c r="J10" s="88">
        <v>2.3378428751358546</v>
      </c>
      <c r="K10" s="88">
        <v>2.1586087638452622</v>
      </c>
      <c r="L10" s="88">
        <v>1.9865221005865612</v>
      </c>
      <c r="M10" s="88">
        <v>1.8237454403741811</v>
      </c>
      <c r="N10" s="88">
        <v>1.66746808705784</v>
      </c>
      <c r="O10" s="88">
        <v>1.5179211463440418</v>
      </c>
      <c r="P10" s="88">
        <v>1.3746909563603107</v>
      </c>
      <c r="Q10" s="88">
        <v>1.2373677125054185</v>
      </c>
      <c r="R10" s="88">
        <v>1.2340331079908584</v>
      </c>
      <c r="S10" s="88">
        <v>1.2307698302805963</v>
      </c>
      <c r="T10" s="88">
        <v>1.2280002685107267</v>
      </c>
      <c r="U10" s="88">
        <v>1.2254878494847701</v>
      </c>
      <c r="V10" s="88">
        <v>1.223211425253973</v>
      </c>
      <c r="W10" s="88">
        <v>1.2208996518886164</v>
      </c>
      <c r="X10" s="88">
        <v>1.2187255238455996</v>
      </c>
      <c r="Y10" s="88">
        <v>1.2165485546465602</v>
      </c>
      <c r="Z10" s="88">
        <v>1.2148741239143657</v>
      </c>
      <c r="AA10" s="88">
        <v>1.2108236312343539</v>
      </c>
      <c r="AB10" s="88">
        <v>1.2097576345400369</v>
      </c>
      <c r="AC10" s="88">
        <v>1.2072368675947021</v>
      </c>
      <c r="AD10" s="88">
        <v>1.204961336229724</v>
      </c>
      <c r="AE10" s="88">
        <v>1.2027506958469296</v>
      </c>
      <c r="AF10" s="88">
        <v>1.200614940063742</v>
      </c>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8"/>
    </row>
    <row r="11" spans="2:88" ht="51" x14ac:dyDescent="0.35">
      <c r="B11" s="60">
        <v>5</v>
      </c>
      <c r="C11" s="26" t="s">
        <v>168</v>
      </c>
      <c r="D11" s="27" t="s">
        <v>239</v>
      </c>
      <c r="E11" s="27" t="s">
        <v>170</v>
      </c>
      <c r="F11" s="27">
        <v>1</v>
      </c>
      <c r="H11" s="88">
        <v>124.2</v>
      </c>
      <c r="I11" s="88">
        <v>124.2</v>
      </c>
      <c r="J11" s="88">
        <v>119</v>
      </c>
      <c r="K11" s="88">
        <v>118.7</v>
      </c>
      <c r="L11" s="88">
        <v>118.6</v>
      </c>
      <c r="M11" s="88">
        <v>118.7</v>
      </c>
      <c r="N11" s="88">
        <v>118.8</v>
      </c>
      <c r="O11" s="88">
        <v>118.7</v>
      </c>
      <c r="P11" s="88">
        <v>118.7</v>
      </c>
      <c r="Q11" s="88">
        <v>118.6</v>
      </c>
      <c r="R11" s="88">
        <v>118.2</v>
      </c>
      <c r="S11" s="88">
        <v>117.8</v>
      </c>
      <c r="T11" s="88">
        <v>117.5</v>
      </c>
      <c r="U11" s="88">
        <v>117.2</v>
      </c>
      <c r="V11" s="88">
        <v>116.8</v>
      </c>
      <c r="W11" s="88">
        <v>116.5</v>
      </c>
      <c r="X11" s="88">
        <v>116.1</v>
      </c>
      <c r="Y11" s="88">
        <v>116</v>
      </c>
      <c r="Z11" s="88">
        <v>115.9</v>
      </c>
      <c r="AA11" s="88">
        <v>115.8</v>
      </c>
      <c r="AB11" s="88">
        <v>115.7</v>
      </c>
      <c r="AC11" s="88">
        <v>115.6</v>
      </c>
      <c r="AD11" s="88">
        <v>115.5</v>
      </c>
      <c r="AE11" s="88">
        <v>115.4</v>
      </c>
      <c r="AF11" s="88">
        <v>115.3</v>
      </c>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8"/>
    </row>
    <row r="12" spans="2:88" ht="51" x14ac:dyDescent="0.35">
      <c r="B12" s="60">
        <v>6</v>
      </c>
      <c r="C12" s="26" t="s">
        <v>172</v>
      </c>
      <c r="D12" s="27" t="s">
        <v>241</v>
      </c>
      <c r="E12" s="27" t="s">
        <v>170</v>
      </c>
      <c r="F12" s="27">
        <v>1</v>
      </c>
      <c r="H12" s="88">
        <v>198.1</v>
      </c>
      <c r="I12" s="88">
        <v>197.8</v>
      </c>
      <c r="J12" s="88">
        <v>197.4</v>
      </c>
      <c r="K12" s="88">
        <v>197.1</v>
      </c>
      <c r="L12" s="88">
        <v>196.6</v>
      </c>
      <c r="M12" s="88">
        <v>196.1</v>
      </c>
      <c r="N12" s="88">
        <v>195.5</v>
      </c>
      <c r="O12" s="88">
        <v>194.8</v>
      </c>
      <c r="P12" s="88">
        <v>193.9</v>
      </c>
      <c r="Q12" s="88">
        <v>192.9</v>
      </c>
      <c r="R12" s="88">
        <v>192.8</v>
      </c>
      <c r="S12" s="88">
        <v>192.8</v>
      </c>
      <c r="T12" s="88">
        <v>192.7</v>
      </c>
      <c r="U12" s="88">
        <v>192.7</v>
      </c>
      <c r="V12" s="88">
        <v>192.7</v>
      </c>
      <c r="W12" s="88">
        <v>192.7</v>
      </c>
      <c r="X12" s="88">
        <v>192.7</v>
      </c>
      <c r="Y12" s="88">
        <v>192.7</v>
      </c>
      <c r="Z12" s="88">
        <v>192.7</v>
      </c>
      <c r="AA12" s="88">
        <v>192.7</v>
      </c>
      <c r="AB12" s="88">
        <v>192.7</v>
      </c>
      <c r="AC12" s="88">
        <v>192.7</v>
      </c>
      <c r="AD12" s="88">
        <v>192.7</v>
      </c>
      <c r="AE12" s="88">
        <v>192.7</v>
      </c>
      <c r="AF12" s="88">
        <v>192.7</v>
      </c>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8"/>
    </row>
    <row r="13" spans="2:88" ht="51" x14ac:dyDescent="0.35">
      <c r="B13" s="60">
        <v>7</v>
      </c>
      <c r="C13" s="26" t="s">
        <v>175</v>
      </c>
      <c r="D13" s="27" t="s">
        <v>243</v>
      </c>
      <c r="E13" s="27" t="s">
        <v>170</v>
      </c>
      <c r="F13" s="27">
        <v>1</v>
      </c>
      <c r="H13" s="88">
        <v>136.22266112404907</v>
      </c>
      <c r="I13" s="88">
        <v>135.08748019173919</v>
      </c>
      <c r="J13" s="88">
        <v>129.52282250283784</v>
      </c>
      <c r="K13" s="88">
        <v>128.27836644848108</v>
      </c>
      <c r="L13" s="88">
        <v>127.10467970030088</v>
      </c>
      <c r="M13" s="88">
        <v>126.33755242523178</v>
      </c>
      <c r="N13" s="88">
        <v>125.672731824146</v>
      </c>
      <c r="O13" s="88">
        <v>124.89486189221128</v>
      </c>
      <c r="P13" s="88">
        <v>124.17372977746166</v>
      </c>
      <c r="Q13" s="88">
        <v>123.47876480350725</v>
      </c>
      <c r="R13" s="88">
        <v>123.07099172886022</v>
      </c>
      <c r="S13" s="88">
        <v>122.65055714339546</v>
      </c>
      <c r="T13" s="88">
        <v>122.28868732020094</v>
      </c>
      <c r="U13" s="88">
        <v>121.93107677091498</v>
      </c>
      <c r="V13" s="88">
        <v>121.57124279166388</v>
      </c>
      <c r="W13" s="88">
        <v>121.21415137884546</v>
      </c>
      <c r="X13" s="88">
        <v>120.85992717090457</v>
      </c>
      <c r="Y13" s="88">
        <v>120.70639325925222</v>
      </c>
      <c r="Z13" s="88">
        <v>120.57084678136863</v>
      </c>
      <c r="AA13" s="88">
        <v>120.43474654335547</v>
      </c>
      <c r="AB13" s="88">
        <v>120.31368022583827</v>
      </c>
      <c r="AC13" s="88">
        <v>120.18989488058745</v>
      </c>
      <c r="AD13" s="88">
        <v>120.07310705332824</v>
      </c>
      <c r="AE13" s="88">
        <v>119.95949259759908</v>
      </c>
      <c r="AF13" s="88">
        <v>119.8492235357952</v>
      </c>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8"/>
    </row>
    <row r="14" spans="2:88" ht="51" x14ac:dyDescent="0.35">
      <c r="B14" s="60">
        <v>8</v>
      </c>
      <c r="C14" s="26" t="s">
        <v>178</v>
      </c>
      <c r="D14" s="27" t="s">
        <v>245</v>
      </c>
      <c r="E14" s="27" t="s">
        <v>44</v>
      </c>
      <c r="F14" s="27">
        <v>2</v>
      </c>
      <c r="H14" s="88">
        <v>4.4278973050174688</v>
      </c>
      <c r="I14" s="88">
        <v>4.2132179118879396</v>
      </c>
      <c r="J14" s="88">
        <v>3.679196595597336</v>
      </c>
      <c r="K14" s="88">
        <v>3.2378963910392597</v>
      </c>
      <c r="L14" s="88">
        <v>3.0012640582398666</v>
      </c>
      <c r="M14" s="88">
        <v>2.9962664958185932</v>
      </c>
      <c r="N14" s="88">
        <v>2.9931047319879971</v>
      </c>
      <c r="O14" s="88">
        <v>2.9908323894687614</v>
      </c>
      <c r="P14" s="88">
        <v>2.9891577981697179</v>
      </c>
      <c r="Q14" s="88">
        <v>2.9873527621560578</v>
      </c>
      <c r="R14" s="88">
        <v>2.9855588061792724</v>
      </c>
      <c r="S14" s="88">
        <v>2.9835694382024114</v>
      </c>
      <c r="T14" s="88">
        <v>2.9815215851412584</v>
      </c>
      <c r="U14" s="88">
        <v>2.9794603197107477</v>
      </c>
      <c r="V14" s="88">
        <v>2.9781775422381314</v>
      </c>
      <c r="W14" s="88">
        <v>2.8859951309319967</v>
      </c>
      <c r="X14" s="88">
        <v>2.7938466294152628</v>
      </c>
      <c r="Y14" s="88">
        <v>2.7017031266783613</v>
      </c>
      <c r="Z14" s="88">
        <v>2.6096608256809901</v>
      </c>
      <c r="AA14" s="88">
        <v>2.5174287616530648</v>
      </c>
      <c r="AB14" s="88">
        <v>2.0630571785074321</v>
      </c>
      <c r="AC14" s="88">
        <v>2.0617248337259735</v>
      </c>
      <c r="AD14" s="88">
        <v>2.0604040622875344</v>
      </c>
      <c r="AE14" s="88">
        <v>2.0590941546525645</v>
      </c>
      <c r="AF14" s="88">
        <v>2.0577944964601249</v>
      </c>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8"/>
    </row>
    <row r="15" spans="2:88" ht="51" x14ac:dyDescent="0.35">
      <c r="B15" s="60">
        <v>9</v>
      </c>
      <c r="C15" s="26" t="s">
        <v>181</v>
      </c>
      <c r="D15" s="27" t="s">
        <v>247</v>
      </c>
      <c r="E15" s="27" t="s">
        <v>183</v>
      </c>
      <c r="F15" s="27">
        <v>2</v>
      </c>
      <c r="H15" s="88">
        <v>110.92422521582813</v>
      </c>
      <c r="I15" s="88">
        <v>104.16820771259613</v>
      </c>
      <c r="J15" s="88">
        <v>89.151210814542765</v>
      </c>
      <c r="K15" s="88">
        <v>76.771906334427797</v>
      </c>
      <c r="L15" s="88">
        <v>68.790424355506261</v>
      </c>
      <c r="M15" s="88">
        <v>67.783850871774163</v>
      </c>
      <c r="N15" s="88">
        <v>66.831845491682358</v>
      </c>
      <c r="O15" s="88">
        <v>66.059974738255988</v>
      </c>
      <c r="P15" s="88">
        <v>65.319418351519616</v>
      </c>
      <c r="Q15" s="88">
        <v>64.591257772710392</v>
      </c>
      <c r="R15" s="88">
        <v>63.879005879870917</v>
      </c>
      <c r="S15" s="88">
        <v>63.209103797001553</v>
      </c>
      <c r="T15" s="88">
        <v>62.550470018796432</v>
      </c>
      <c r="U15" s="88">
        <v>61.910922528327681</v>
      </c>
      <c r="V15" s="88">
        <v>61.414954554873574</v>
      </c>
      <c r="W15" s="88">
        <v>59.065186310164627</v>
      </c>
      <c r="X15" s="88">
        <v>56.765435287244181</v>
      </c>
      <c r="Y15" s="88">
        <v>54.503342350307172</v>
      </c>
      <c r="Z15" s="88">
        <v>52.29694292253938</v>
      </c>
      <c r="AA15" s="88">
        <v>50.08283788392734</v>
      </c>
      <c r="AB15" s="88">
        <v>40.73349805114885</v>
      </c>
      <c r="AC15" s="88">
        <v>40.415806661426238</v>
      </c>
      <c r="AD15" s="88">
        <v>40.102242380540197</v>
      </c>
      <c r="AE15" s="88">
        <v>39.793770897869528</v>
      </c>
      <c r="AF15" s="88">
        <v>39.489701012611285</v>
      </c>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8"/>
    </row>
    <row r="16" spans="2:88" ht="51" x14ac:dyDescent="0.35">
      <c r="B16" s="60">
        <v>10</v>
      </c>
      <c r="C16" s="26" t="s">
        <v>185</v>
      </c>
      <c r="D16" s="27" t="s">
        <v>249</v>
      </c>
      <c r="E16" s="27" t="s">
        <v>187</v>
      </c>
      <c r="F16" s="27">
        <v>2</v>
      </c>
      <c r="H16" s="88">
        <v>31.806643376695042</v>
      </c>
      <c r="I16" s="88">
        <v>32.718314517419365</v>
      </c>
      <c r="J16" s="88">
        <v>33.885528708465927</v>
      </c>
      <c r="K16" s="88">
        <v>35.095506574037273</v>
      </c>
      <c r="L16" s="88">
        <v>36.827765257843467</v>
      </c>
      <c r="M16" s="88">
        <v>37.663545033443761</v>
      </c>
      <c r="N16" s="88">
        <v>38.473870047795877</v>
      </c>
      <c r="O16" s="88">
        <v>39.211351439597983</v>
      </c>
      <c r="P16" s="88">
        <v>39.934371848256241</v>
      </c>
      <c r="Q16" s="88">
        <v>40.648130723759223</v>
      </c>
      <c r="R16" s="88">
        <v>41.12132678338493</v>
      </c>
      <c r="S16" s="88">
        <v>41.5794073393795</v>
      </c>
      <c r="T16" s="88">
        <v>42.037362862106178</v>
      </c>
      <c r="U16" s="88">
        <v>42.490513021162606</v>
      </c>
      <c r="V16" s="88">
        <v>42.85210470603905</v>
      </c>
      <c r="W16" s="88">
        <v>43.2144109185339</v>
      </c>
      <c r="X16" s="88">
        <v>43.567672243153417</v>
      </c>
      <c r="Y16" s="88">
        <v>43.916506011028972</v>
      </c>
      <c r="Z16" s="88">
        <v>44.244748270503699</v>
      </c>
      <c r="AA16" s="88">
        <v>44.606116658952956</v>
      </c>
      <c r="AB16" s="88">
        <v>44.986007928721399</v>
      </c>
      <c r="AC16" s="88">
        <v>45.347258383635769</v>
      </c>
      <c r="AD16" s="88">
        <v>45.708509104401799</v>
      </c>
      <c r="AE16" s="88">
        <v>46.069760085823575</v>
      </c>
      <c r="AF16" s="88">
        <v>46.431011322840071</v>
      </c>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8"/>
    </row>
    <row r="17" spans="2:88" ht="51" x14ac:dyDescent="0.35">
      <c r="B17" s="60">
        <v>11</v>
      </c>
      <c r="C17" s="26" t="s">
        <v>202</v>
      </c>
      <c r="D17" s="27" t="s">
        <v>251</v>
      </c>
      <c r="E17" s="27" t="s">
        <v>204</v>
      </c>
      <c r="F17" s="27">
        <v>0</v>
      </c>
      <c r="H17" s="95">
        <v>0.84265397265720565</v>
      </c>
      <c r="I17" s="95">
        <v>0.85454035597810563</v>
      </c>
      <c r="J17" s="95">
        <v>0.8661083254655727</v>
      </c>
      <c r="K17" s="95">
        <v>0.87643843478066219</v>
      </c>
      <c r="L17" s="95">
        <v>0.88721015583450846</v>
      </c>
      <c r="M17" s="95">
        <v>0.89470109669772868</v>
      </c>
      <c r="N17" s="95">
        <v>0.90122258147882006</v>
      </c>
      <c r="O17" s="95">
        <v>0.90784797773423398</v>
      </c>
      <c r="P17" s="95">
        <v>0.9140217373406968</v>
      </c>
      <c r="Q17" s="95">
        <v>0.91984555892917041</v>
      </c>
      <c r="R17" s="95">
        <v>0.92016813969773581</v>
      </c>
      <c r="S17" s="95">
        <v>0.92063740950877293</v>
      </c>
      <c r="T17" s="95">
        <v>0.92109015403344574</v>
      </c>
      <c r="U17" s="95">
        <v>0.92153690872561944</v>
      </c>
      <c r="V17" s="95">
        <v>0.92182064416084208</v>
      </c>
      <c r="W17" s="95">
        <v>0.92210452981094282</v>
      </c>
      <c r="X17" s="95">
        <v>0.92243559167815259</v>
      </c>
      <c r="Y17" s="95">
        <v>0.92275139079064594</v>
      </c>
      <c r="Z17" s="95">
        <v>0.92303598284580402</v>
      </c>
      <c r="AA17" s="95">
        <v>0.92337205214614504</v>
      </c>
      <c r="AB17" s="95">
        <v>0.9237464446080268</v>
      </c>
      <c r="AC17" s="95">
        <v>0.92406222480390721</v>
      </c>
      <c r="AD17" s="95">
        <v>0.9243611863586717</v>
      </c>
      <c r="AE17" s="95">
        <v>0.92466900382374562</v>
      </c>
      <c r="AF17" s="95">
        <v>0.92497173713267333</v>
      </c>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row>
    <row r="18" spans="2:88" x14ac:dyDescent="0.35">
      <c r="C18" s="62"/>
      <c r="D18" s="63"/>
      <c r="E18" s="63"/>
      <c r="F18" s="6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row>
    <row r="19" spans="2:88" x14ac:dyDescent="0.35"/>
    <row r="20" spans="2:88" x14ac:dyDescent="0.35"/>
    <row r="21" spans="2:88" ht="13.9" x14ac:dyDescent="0.4">
      <c r="B21" s="48" t="s">
        <v>333</v>
      </c>
    </row>
    <row r="22" spans="2:88" x14ac:dyDescent="0.35"/>
    <row r="23" spans="2:88" x14ac:dyDescent="0.35">
      <c r="B23" s="49"/>
      <c r="C23" t="s">
        <v>334</v>
      </c>
    </row>
    <row r="24" spans="2:88" x14ac:dyDescent="0.35"/>
    <row r="25" spans="2:88" x14ac:dyDescent="0.35">
      <c r="B25" s="50"/>
      <c r="C25" t="s">
        <v>335</v>
      </c>
    </row>
    <row r="26" spans="2:88" x14ac:dyDescent="0.35"/>
    <row r="27" spans="2:88" x14ac:dyDescent="0.35"/>
    <row r="28" spans="2:88" x14ac:dyDescent="0.35"/>
    <row r="29" spans="2:88" ht="14.25" x14ac:dyDescent="0.45">
      <c r="B29" s="120" t="s">
        <v>341</v>
      </c>
      <c r="C29" s="121"/>
      <c r="D29" s="121"/>
      <c r="E29" s="121"/>
      <c r="F29" s="121"/>
      <c r="G29" s="121"/>
      <c r="H29" s="121"/>
      <c r="I29" s="122"/>
    </row>
    <row r="30" spans="2:88" x14ac:dyDescent="0.35"/>
    <row r="31" spans="2:88" s="6" customFormat="1" x14ac:dyDescent="0.35">
      <c r="B31" s="52" t="s">
        <v>331</v>
      </c>
      <c r="C31" s="123" t="s">
        <v>329</v>
      </c>
      <c r="D31" s="123"/>
      <c r="E31" s="123"/>
      <c r="F31" s="123"/>
      <c r="G31" s="123"/>
      <c r="H31" s="123"/>
      <c r="I31" s="123"/>
    </row>
    <row r="32" spans="2:88" s="6" customFormat="1" ht="59.65" customHeight="1" x14ac:dyDescent="0.35">
      <c r="B32" s="53">
        <v>1</v>
      </c>
      <c r="C32" s="116" t="s">
        <v>231</v>
      </c>
      <c r="D32" s="103"/>
      <c r="E32" s="103"/>
      <c r="F32" s="103"/>
      <c r="G32" s="103"/>
      <c r="H32" s="103"/>
      <c r="I32" s="103"/>
    </row>
    <row r="33" spans="2:9" s="6" customFormat="1" ht="54" customHeight="1" x14ac:dyDescent="0.35">
      <c r="B33" s="53">
        <v>2</v>
      </c>
      <c r="C33" s="116" t="s">
        <v>233</v>
      </c>
      <c r="D33" s="103"/>
      <c r="E33" s="103"/>
      <c r="F33" s="103"/>
      <c r="G33" s="103"/>
      <c r="H33" s="103"/>
      <c r="I33" s="103"/>
    </row>
    <row r="34" spans="2:9" s="6" customFormat="1" ht="58.15" customHeight="1" x14ac:dyDescent="0.35">
      <c r="B34" s="53">
        <v>3</v>
      </c>
      <c r="C34" s="116" t="s">
        <v>235</v>
      </c>
      <c r="D34" s="103"/>
      <c r="E34" s="103"/>
      <c r="F34" s="103"/>
      <c r="G34" s="103"/>
      <c r="H34" s="103"/>
      <c r="I34" s="103"/>
    </row>
    <row r="35" spans="2:9" s="6" customFormat="1" ht="61.15" customHeight="1" x14ac:dyDescent="0.35">
      <c r="B35" s="53">
        <v>4</v>
      </c>
      <c r="C35" s="116" t="s">
        <v>238</v>
      </c>
      <c r="D35" s="103"/>
      <c r="E35" s="103"/>
      <c r="F35" s="103"/>
      <c r="G35" s="103"/>
      <c r="H35" s="103"/>
      <c r="I35" s="103"/>
    </row>
    <row r="36" spans="2:9" s="6" customFormat="1" ht="58.5" customHeight="1" x14ac:dyDescent="0.35">
      <c r="B36" s="53">
        <v>5</v>
      </c>
      <c r="C36" s="116" t="s">
        <v>240</v>
      </c>
      <c r="D36" s="103"/>
      <c r="E36" s="103"/>
      <c r="F36" s="103"/>
      <c r="G36" s="103"/>
      <c r="H36" s="103"/>
      <c r="I36" s="103"/>
    </row>
    <row r="37" spans="2:9" s="6" customFormat="1" ht="75.400000000000006" customHeight="1" x14ac:dyDescent="0.35">
      <c r="B37" s="53">
        <v>6</v>
      </c>
      <c r="C37" s="116" t="s">
        <v>242</v>
      </c>
      <c r="D37" s="103"/>
      <c r="E37" s="103"/>
      <c r="F37" s="103"/>
      <c r="G37" s="103"/>
      <c r="H37" s="103"/>
      <c r="I37" s="103"/>
    </row>
    <row r="38" spans="2:9" s="6" customFormat="1" ht="61.5" customHeight="1" x14ac:dyDescent="0.35">
      <c r="B38" s="53">
        <v>7</v>
      </c>
      <c r="C38" s="116" t="s">
        <v>244</v>
      </c>
      <c r="D38" s="103"/>
      <c r="E38" s="103"/>
      <c r="F38" s="103"/>
      <c r="G38" s="103"/>
      <c r="H38" s="103"/>
      <c r="I38" s="103"/>
    </row>
    <row r="39" spans="2:9" s="6" customFormat="1" ht="75.400000000000006" customHeight="1" x14ac:dyDescent="0.35">
      <c r="B39" s="53">
        <v>8</v>
      </c>
      <c r="C39" s="116" t="s">
        <v>246</v>
      </c>
      <c r="D39" s="103"/>
      <c r="E39" s="103"/>
      <c r="F39" s="103"/>
      <c r="G39" s="103"/>
      <c r="H39" s="103"/>
      <c r="I39" s="103"/>
    </row>
    <row r="40" spans="2:9" s="6" customFormat="1" ht="66" customHeight="1" x14ac:dyDescent="0.35">
      <c r="B40" s="53">
        <v>9</v>
      </c>
      <c r="C40" s="116" t="s">
        <v>248</v>
      </c>
      <c r="D40" s="103"/>
      <c r="E40" s="103"/>
      <c r="F40" s="103"/>
      <c r="G40" s="103"/>
      <c r="H40" s="103"/>
      <c r="I40" s="103"/>
    </row>
    <row r="41" spans="2:9" s="6" customFormat="1" ht="54.4" customHeight="1" x14ac:dyDescent="0.35">
      <c r="B41" s="53">
        <v>10</v>
      </c>
      <c r="C41" s="116" t="s">
        <v>250</v>
      </c>
      <c r="D41" s="103"/>
      <c r="E41" s="103"/>
      <c r="F41" s="103"/>
      <c r="G41" s="103"/>
      <c r="H41" s="103"/>
      <c r="I41" s="103"/>
    </row>
    <row r="42" spans="2:9" s="6" customFormat="1" ht="57.4" customHeight="1" x14ac:dyDescent="0.35">
      <c r="B42" s="53">
        <v>11</v>
      </c>
      <c r="C42" s="116" t="s">
        <v>252</v>
      </c>
      <c r="D42" s="103"/>
      <c r="E42" s="103"/>
      <c r="F42" s="103"/>
      <c r="G42" s="103"/>
      <c r="H42" s="103"/>
      <c r="I42" s="103"/>
    </row>
    <row r="43" spans="2:9" x14ac:dyDescent="0.35"/>
    <row r="44" spans="2:9" x14ac:dyDescent="0.35"/>
    <row r="45" spans="2:9" x14ac:dyDescent="0.35"/>
    <row r="46" spans="2:9" x14ac:dyDescent="0.35"/>
    <row r="47" spans="2:9" x14ac:dyDescent="0.35"/>
    <row r="48" spans="2:9"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activeCell="E12" sqref="E12"/>
      <selection pane="topRight" activeCell="E12" sqref="E12"/>
      <selection pane="bottomLeft" activeCell="E12" sqref="E12"/>
      <selection pane="bottomRight" activeCell="K9" sqref="K9"/>
    </sheetView>
  </sheetViews>
  <sheetFormatPr defaultColWidth="0" defaultRowHeight="13.5" zeroHeight="1" x14ac:dyDescent="0.35"/>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35">
      <c r="B1" s="102" t="s">
        <v>253</v>
      </c>
      <c r="C1" s="102"/>
      <c r="D1" s="102"/>
      <c r="E1" s="102"/>
      <c r="F1" s="102"/>
      <c r="G1" s="23"/>
    </row>
    <row r="2" spans="1:88" ht="13.9" thickBot="1" x14ac:dyDescent="0.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5.4" thickBot="1" x14ac:dyDescent="0.4">
      <c r="A3" s="23"/>
      <c r="B3" s="107" t="s">
        <v>2</v>
      </c>
      <c r="C3" s="108"/>
      <c r="D3" s="124" t="str">
        <f>'Cover sheet'!C5</f>
        <v>Anglian Water</v>
      </c>
      <c r="E3" s="125"/>
      <c r="F3" s="126"/>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5.4" thickBot="1" x14ac:dyDescent="0.4">
      <c r="A4" s="23"/>
      <c r="B4" s="107" t="s">
        <v>327</v>
      </c>
      <c r="C4" s="108"/>
      <c r="D4" s="124" t="str">
        <f>'Cover sheet'!C6</f>
        <v>Ely</v>
      </c>
      <c r="E4" s="125"/>
      <c r="F4" s="126"/>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 thickBot="1" x14ac:dyDescent="0.55000000000000004">
      <c r="A5" s="23"/>
      <c r="B5" s="23"/>
      <c r="C5" s="25"/>
      <c r="D5" s="25"/>
      <c r="E5" s="23"/>
      <c r="F5" s="23"/>
      <c r="G5" s="39"/>
      <c r="H5" s="128" t="s">
        <v>55</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19" t="s">
        <v>56</v>
      </c>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row>
    <row r="6" spans="1:88" ht="13.9" thickBot="1" x14ac:dyDescent="0.4">
      <c r="B6" s="59" t="s">
        <v>331</v>
      </c>
      <c r="C6" s="17" t="s">
        <v>19</v>
      </c>
      <c r="D6" s="18" t="s">
        <v>20</v>
      </c>
      <c r="E6" s="18" t="s">
        <v>21</v>
      </c>
      <c r="F6" s="81" t="s">
        <v>330</v>
      </c>
      <c r="G6" s="39"/>
      <c r="H6" s="18" t="s">
        <v>57</v>
      </c>
      <c r="I6" s="18" t="s">
        <v>58</v>
      </c>
      <c r="J6" s="18" t="s">
        <v>59</v>
      </c>
      <c r="K6" s="18" t="s">
        <v>60</v>
      </c>
      <c r="L6" s="18" t="s">
        <v>61</v>
      </c>
      <c r="M6" s="18" t="s">
        <v>62</v>
      </c>
      <c r="N6" s="18" t="s">
        <v>63</v>
      </c>
      <c r="O6" s="18" t="s">
        <v>64</v>
      </c>
      <c r="P6" s="18" t="s">
        <v>65</v>
      </c>
      <c r="Q6" s="18" t="s">
        <v>66</v>
      </c>
      <c r="R6" s="18" t="s">
        <v>67</v>
      </c>
      <c r="S6" s="18" t="s">
        <v>68</v>
      </c>
      <c r="T6" s="18" t="s">
        <v>69</v>
      </c>
      <c r="U6" s="18" t="s">
        <v>70</v>
      </c>
      <c r="V6" s="18" t="s">
        <v>71</v>
      </c>
      <c r="W6" s="18" t="s">
        <v>72</v>
      </c>
      <c r="X6" s="18" t="s">
        <v>73</v>
      </c>
      <c r="Y6" s="18" t="s">
        <v>74</v>
      </c>
      <c r="Z6" s="18" t="s">
        <v>75</v>
      </c>
      <c r="AA6" s="18" t="s">
        <v>76</v>
      </c>
      <c r="AB6" s="18" t="s">
        <v>77</v>
      </c>
      <c r="AC6" s="18" t="s">
        <v>78</v>
      </c>
      <c r="AD6" s="18" t="s">
        <v>79</v>
      </c>
      <c r="AE6" s="18" t="s">
        <v>80</v>
      </c>
      <c r="AF6" s="18" t="s">
        <v>81</v>
      </c>
      <c r="AG6" s="18" t="s">
        <v>82</v>
      </c>
      <c r="AH6" s="18" t="s">
        <v>83</v>
      </c>
      <c r="AI6" s="18" t="s">
        <v>84</v>
      </c>
      <c r="AJ6" s="18" t="s">
        <v>85</v>
      </c>
      <c r="AK6" s="18" t="s">
        <v>86</v>
      </c>
      <c r="AL6" s="18" t="s">
        <v>87</v>
      </c>
      <c r="AM6" s="18" t="s">
        <v>88</v>
      </c>
      <c r="AN6" s="18" t="s">
        <v>89</v>
      </c>
      <c r="AO6" s="18" t="s">
        <v>90</v>
      </c>
      <c r="AP6" s="18" t="s">
        <v>91</v>
      </c>
      <c r="AQ6" s="18" t="s">
        <v>92</v>
      </c>
      <c r="AR6" s="18" t="s">
        <v>93</v>
      </c>
      <c r="AS6" s="18" t="s">
        <v>94</v>
      </c>
      <c r="AT6" s="18" t="s">
        <v>95</v>
      </c>
      <c r="AU6" s="18" t="s">
        <v>96</v>
      </c>
      <c r="AV6" s="18" t="s">
        <v>97</v>
      </c>
      <c r="AW6" s="18" t="s">
        <v>98</v>
      </c>
      <c r="AX6" s="18" t="s">
        <v>99</v>
      </c>
      <c r="AY6" s="18" t="s">
        <v>100</v>
      </c>
      <c r="AZ6" s="18" t="s">
        <v>101</v>
      </c>
      <c r="BA6" s="18" t="s">
        <v>102</v>
      </c>
      <c r="BB6" s="18" t="s">
        <v>103</v>
      </c>
      <c r="BC6" s="18" t="s">
        <v>104</v>
      </c>
      <c r="BD6" s="18" t="s">
        <v>105</v>
      </c>
      <c r="BE6" s="18" t="s">
        <v>106</v>
      </c>
      <c r="BF6" s="18" t="s">
        <v>107</v>
      </c>
      <c r="BG6" s="18" t="s">
        <v>108</v>
      </c>
      <c r="BH6" s="18" t="s">
        <v>109</v>
      </c>
      <c r="BI6" s="18" t="s">
        <v>110</v>
      </c>
      <c r="BJ6" s="18" t="s">
        <v>111</v>
      </c>
      <c r="BK6" s="18" t="s">
        <v>112</v>
      </c>
      <c r="BL6" s="18" t="s">
        <v>113</v>
      </c>
      <c r="BM6" s="18" t="s">
        <v>114</v>
      </c>
      <c r="BN6" s="18" t="s">
        <v>115</v>
      </c>
      <c r="BO6" s="18" t="s">
        <v>116</v>
      </c>
      <c r="BP6" s="18" t="s">
        <v>117</v>
      </c>
      <c r="BQ6" s="18" t="s">
        <v>118</v>
      </c>
      <c r="BR6" s="18" t="s">
        <v>119</v>
      </c>
      <c r="BS6" s="18" t="s">
        <v>120</v>
      </c>
      <c r="BT6" s="18" t="s">
        <v>121</v>
      </c>
      <c r="BU6" s="18" t="s">
        <v>122</v>
      </c>
      <c r="BV6" s="18" t="s">
        <v>123</v>
      </c>
      <c r="BW6" s="18" t="s">
        <v>124</v>
      </c>
      <c r="BX6" s="18" t="s">
        <v>125</v>
      </c>
      <c r="BY6" s="18" t="s">
        <v>126</v>
      </c>
      <c r="BZ6" s="18" t="s">
        <v>127</v>
      </c>
      <c r="CA6" s="18" t="s">
        <v>128</v>
      </c>
      <c r="CB6" s="18" t="s">
        <v>129</v>
      </c>
      <c r="CC6" s="18" t="s">
        <v>130</v>
      </c>
      <c r="CD6" s="18" t="s">
        <v>131</v>
      </c>
      <c r="CE6" s="18" t="s">
        <v>132</v>
      </c>
      <c r="CF6" s="18" t="s">
        <v>133</v>
      </c>
      <c r="CG6" s="18" t="s">
        <v>134</v>
      </c>
      <c r="CH6" s="18" t="s">
        <v>135</v>
      </c>
      <c r="CI6" s="18" t="s">
        <v>136</v>
      </c>
      <c r="CJ6" s="18" t="s">
        <v>137</v>
      </c>
    </row>
    <row r="7" spans="1:88" ht="51" x14ac:dyDescent="0.35">
      <c r="B7" s="60">
        <v>1</v>
      </c>
      <c r="C7" s="30" t="s">
        <v>207</v>
      </c>
      <c r="D7" s="31" t="s">
        <v>254</v>
      </c>
      <c r="E7" s="31" t="s">
        <v>44</v>
      </c>
      <c r="F7" s="31">
        <v>2</v>
      </c>
      <c r="H7" s="88">
        <v>19.768145019325573</v>
      </c>
      <c r="I7" s="88">
        <v>19.57769508581168</v>
      </c>
      <c r="J7" s="88">
        <v>18.761813452254174</v>
      </c>
      <c r="K7" s="88">
        <v>18.431425272503521</v>
      </c>
      <c r="L7" s="88">
        <v>18.464148415841755</v>
      </c>
      <c r="M7" s="88">
        <v>18.514364604037951</v>
      </c>
      <c r="N7" s="88">
        <v>18.56708449878872</v>
      </c>
      <c r="O7" s="88">
        <v>18.591950823501829</v>
      </c>
      <c r="P7" s="88">
        <v>18.620019188501239</v>
      </c>
      <c r="Q7" s="88">
        <v>18.648048660718445</v>
      </c>
      <c r="R7" s="88">
        <v>18.705924694054016</v>
      </c>
      <c r="S7" s="88">
        <v>18.755393947898952</v>
      </c>
      <c r="T7" s="88">
        <v>18.817354574229071</v>
      </c>
      <c r="U7" s="88">
        <v>18.881848543061658</v>
      </c>
      <c r="V7" s="88">
        <v>18.925383783029169</v>
      </c>
      <c r="W7" s="88">
        <v>18.878293867432145</v>
      </c>
      <c r="X7" s="88">
        <v>18.83200628039161</v>
      </c>
      <c r="Y7" s="88">
        <v>18.807317981385328</v>
      </c>
      <c r="Z7" s="88">
        <v>18.786141846294882</v>
      </c>
      <c r="AA7" s="88">
        <v>18.73904337956121</v>
      </c>
      <c r="AB7" s="88">
        <v>18.38252663235901</v>
      </c>
      <c r="AC7" s="88">
        <v>18.451727074188653</v>
      </c>
      <c r="AD7" s="88">
        <v>18.526314883625673</v>
      </c>
      <c r="AE7" s="88">
        <v>18.602747194906804</v>
      </c>
      <c r="AF7" s="88">
        <v>18.681143886662724</v>
      </c>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5"/>
    </row>
    <row r="8" spans="1:88" ht="51" x14ac:dyDescent="0.35">
      <c r="B8" s="60">
        <f>B7+1</f>
        <v>2</v>
      </c>
      <c r="C8" s="26" t="s">
        <v>210</v>
      </c>
      <c r="D8" s="27" t="s">
        <v>256</v>
      </c>
      <c r="E8" s="27" t="s">
        <v>44</v>
      </c>
      <c r="F8" s="27">
        <v>2</v>
      </c>
      <c r="H8" s="88">
        <v>23.672575498023637</v>
      </c>
      <c r="I8" s="88">
        <v>23.672575498023637</v>
      </c>
      <c r="J8" s="88">
        <v>22.686365077939492</v>
      </c>
      <c r="K8" s="88">
        <v>22.686365077939492</v>
      </c>
      <c r="L8" s="88">
        <v>20.713944237771198</v>
      </c>
      <c r="M8" s="88">
        <v>20.713944237771198</v>
      </c>
      <c r="N8" s="88">
        <v>20.713944237771198</v>
      </c>
      <c r="O8" s="88">
        <v>20.713944237771198</v>
      </c>
      <c r="P8" s="88">
        <v>20.713944237771198</v>
      </c>
      <c r="Q8" s="88">
        <v>20.713944237771198</v>
      </c>
      <c r="R8" s="88">
        <v>20.713944237771198</v>
      </c>
      <c r="S8" s="88">
        <v>20.713944237771198</v>
      </c>
      <c r="T8" s="88">
        <v>20.713944237771198</v>
      </c>
      <c r="U8" s="88">
        <v>20.713944237771198</v>
      </c>
      <c r="V8" s="88">
        <v>20.713944237771198</v>
      </c>
      <c r="W8" s="88">
        <v>20.713944237771198</v>
      </c>
      <c r="X8" s="88">
        <v>20.713944237771198</v>
      </c>
      <c r="Y8" s="88">
        <v>20.713944237771198</v>
      </c>
      <c r="Z8" s="88">
        <v>20.713944237771198</v>
      </c>
      <c r="AA8" s="88">
        <v>20.713944237771198</v>
      </c>
      <c r="AB8" s="88">
        <v>20.713944237771198</v>
      </c>
      <c r="AC8" s="88">
        <v>20.713944237771198</v>
      </c>
      <c r="AD8" s="88">
        <v>20.713944237771198</v>
      </c>
      <c r="AE8" s="88">
        <v>20.713944237771198</v>
      </c>
      <c r="AF8" s="88">
        <v>20.713944237771198</v>
      </c>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row>
    <row r="9" spans="1:88" ht="51" x14ac:dyDescent="0.35">
      <c r="B9" s="60">
        <f t="shared" ref="B9:B11" si="0">B8+1</f>
        <v>3</v>
      </c>
      <c r="C9" s="26" t="s">
        <v>213</v>
      </c>
      <c r="D9" s="27" t="s">
        <v>258</v>
      </c>
      <c r="E9" s="27" t="s">
        <v>44</v>
      </c>
      <c r="F9" s="27">
        <v>2</v>
      </c>
      <c r="H9" s="88">
        <v>23.669</v>
      </c>
      <c r="I9" s="88">
        <v>23.669</v>
      </c>
      <c r="J9" s="88">
        <v>22.683</v>
      </c>
      <c r="K9" s="88">
        <v>22.683</v>
      </c>
      <c r="L9" s="88">
        <v>19.672000000000001</v>
      </c>
      <c r="M9" s="88">
        <v>19.831</v>
      </c>
      <c r="N9" s="88">
        <v>20.016999999999999</v>
      </c>
      <c r="O9" s="88">
        <v>20.170999999999999</v>
      </c>
      <c r="P9" s="88">
        <v>20.204999999999998</v>
      </c>
      <c r="Q9" s="88">
        <v>20.238</v>
      </c>
      <c r="R9" s="88">
        <v>20.303000000000001</v>
      </c>
      <c r="S9" s="88">
        <v>20.359000000000002</v>
      </c>
      <c r="T9" s="88">
        <v>20.428999999999998</v>
      </c>
      <c r="U9" s="88">
        <v>20.5</v>
      </c>
      <c r="V9" s="88">
        <v>20.55</v>
      </c>
      <c r="W9" s="88">
        <v>20.507999999999999</v>
      </c>
      <c r="X9" s="88">
        <v>20.468</v>
      </c>
      <c r="Y9" s="88">
        <v>20.449000000000002</v>
      </c>
      <c r="Z9" s="88">
        <v>20.434000000000001</v>
      </c>
      <c r="AA9" s="88">
        <v>20.390999999999998</v>
      </c>
      <c r="AB9" s="88">
        <v>19.821000000000002</v>
      </c>
      <c r="AC9" s="88">
        <v>19.896000000000001</v>
      </c>
      <c r="AD9" s="88">
        <v>19.975999999999999</v>
      </c>
      <c r="AE9" s="88">
        <v>20.058</v>
      </c>
      <c r="AF9" s="88">
        <v>20.141999999999999</v>
      </c>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row>
    <row r="10" spans="1:88" ht="51" x14ac:dyDescent="0.35">
      <c r="B10" s="60">
        <f t="shared" si="0"/>
        <v>4</v>
      </c>
      <c r="C10" s="26" t="s">
        <v>216</v>
      </c>
      <c r="D10" s="27" t="s">
        <v>260</v>
      </c>
      <c r="E10" s="27" t="s">
        <v>44</v>
      </c>
      <c r="F10" s="27">
        <v>2</v>
      </c>
      <c r="H10" s="88">
        <v>0.95735530173129502</v>
      </c>
      <c r="I10" s="88">
        <v>1.0120175239274349</v>
      </c>
      <c r="J10" s="88">
        <v>1.085547356081205</v>
      </c>
      <c r="K10" s="88">
        <v>1.121519930680716</v>
      </c>
      <c r="L10" s="88">
        <v>1.2074342278630359</v>
      </c>
      <c r="M10" s="88">
        <v>1.3164104689866689</v>
      </c>
      <c r="N10" s="88">
        <v>1.4499958618756099</v>
      </c>
      <c r="O10" s="88">
        <v>1.5791409021005938</v>
      </c>
      <c r="P10" s="88">
        <v>1.5846610561234145</v>
      </c>
      <c r="Q10" s="88">
        <v>1.5901476841059539</v>
      </c>
      <c r="R10" s="88">
        <v>1.5972986889465948</v>
      </c>
      <c r="S10" s="88">
        <v>1.6039507380035603</v>
      </c>
      <c r="T10" s="88">
        <v>1.6111688023829613</v>
      </c>
      <c r="U10" s="88">
        <v>1.6185842381622884</v>
      </c>
      <c r="V10" s="88">
        <v>1.6243159060477459</v>
      </c>
      <c r="W10" s="88">
        <v>1.630097889213763</v>
      </c>
      <c r="X10" s="88">
        <v>1.6359423220143874</v>
      </c>
      <c r="Y10" s="88">
        <v>1.641810817764999</v>
      </c>
      <c r="Z10" s="88">
        <v>1.6478901128681869</v>
      </c>
      <c r="AA10" s="88">
        <v>1.651885710665058</v>
      </c>
      <c r="AB10" s="88">
        <v>1.4386391209846991</v>
      </c>
      <c r="AC10" s="88">
        <v>1.4438025528276799</v>
      </c>
      <c r="AD10" s="88">
        <v>1.4492782664112775</v>
      </c>
      <c r="AE10" s="88">
        <v>1.4548639598854229</v>
      </c>
      <c r="AF10" s="88">
        <v>1.4605672011626163</v>
      </c>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row>
    <row r="11" spans="1:88" ht="51" x14ac:dyDescent="0.35">
      <c r="B11" s="60">
        <f t="shared" si="0"/>
        <v>5</v>
      </c>
      <c r="C11" s="26" t="s">
        <v>219</v>
      </c>
      <c r="D11" s="27" t="s">
        <v>261</v>
      </c>
      <c r="E11" s="27" t="s">
        <v>44</v>
      </c>
      <c r="F11" s="27">
        <v>2</v>
      </c>
      <c r="H11" s="95">
        <v>2.944</v>
      </c>
      <c r="I11" s="95">
        <v>3.0790000000000002</v>
      </c>
      <c r="J11" s="95">
        <v>2.835</v>
      </c>
      <c r="K11" s="95">
        <v>3.13</v>
      </c>
      <c r="L11" s="95">
        <v>0</v>
      </c>
      <c r="M11" s="95">
        <v>0</v>
      </c>
      <c r="N11" s="95">
        <v>0</v>
      </c>
      <c r="O11" s="95">
        <v>0</v>
      </c>
      <c r="P11" s="95">
        <v>0</v>
      </c>
      <c r="Q11" s="95">
        <v>0</v>
      </c>
      <c r="R11" s="95">
        <v>0</v>
      </c>
      <c r="S11" s="95">
        <v>0</v>
      </c>
      <c r="T11" s="95">
        <v>0</v>
      </c>
      <c r="U11" s="95">
        <v>0</v>
      </c>
      <c r="V11" s="95">
        <v>0</v>
      </c>
      <c r="W11" s="95">
        <v>0</v>
      </c>
      <c r="X11" s="95">
        <v>0</v>
      </c>
      <c r="Y11" s="95">
        <v>0</v>
      </c>
      <c r="Z11" s="95">
        <v>0</v>
      </c>
      <c r="AA11" s="95">
        <v>0</v>
      </c>
      <c r="AB11" s="95">
        <v>0</v>
      </c>
      <c r="AC11" s="95">
        <v>0</v>
      </c>
      <c r="AD11" s="95">
        <v>0</v>
      </c>
      <c r="AE11" s="95">
        <v>0</v>
      </c>
      <c r="AF11" s="95">
        <v>0</v>
      </c>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row>
    <row r="12" spans="1:88" x14ac:dyDescent="0.35"/>
    <row r="13" spans="1:88" x14ac:dyDescent="0.35"/>
    <row r="14" spans="1:88" x14ac:dyDescent="0.35"/>
    <row r="15" spans="1:88" ht="13.9" x14ac:dyDescent="0.4">
      <c r="B15" s="48" t="s">
        <v>333</v>
      </c>
    </row>
    <row r="16" spans="1:88" x14ac:dyDescent="0.35"/>
    <row r="17" spans="2:9" x14ac:dyDescent="0.35">
      <c r="B17" s="49"/>
      <c r="C17" t="s">
        <v>334</v>
      </c>
    </row>
    <row r="18" spans="2:9" x14ac:dyDescent="0.35"/>
    <row r="19" spans="2:9" x14ac:dyDescent="0.35">
      <c r="B19" s="50"/>
      <c r="C19" t="s">
        <v>335</v>
      </c>
    </row>
    <row r="20" spans="2:9" x14ac:dyDescent="0.35"/>
    <row r="21" spans="2:9" x14ac:dyDescent="0.35"/>
    <row r="22" spans="2:9" x14ac:dyDescent="0.35"/>
    <row r="23" spans="2:9" ht="14.25" x14ac:dyDescent="0.45">
      <c r="B23" s="120" t="s">
        <v>343</v>
      </c>
      <c r="C23" s="121"/>
      <c r="D23" s="121"/>
      <c r="E23" s="121"/>
      <c r="F23" s="121"/>
      <c r="G23" s="121"/>
      <c r="H23" s="121"/>
      <c r="I23" s="122"/>
    </row>
    <row r="24" spans="2:9" x14ac:dyDescent="0.35"/>
    <row r="25" spans="2:9" s="6" customFormat="1" x14ac:dyDescent="0.35">
      <c r="B25" s="52" t="s">
        <v>331</v>
      </c>
      <c r="C25" s="123" t="s">
        <v>329</v>
      </c>
      <c r="D25" s="123"/>
      <c r="E25" s="123"/>
      <c r="F25" s="123"/>
      <c r="G25" s="123"/>
      <c r="H25" s="123"/>
      <c r="I25" s="123"/>
    </row>
    <row r="26" spans="2:9" s="6" customFormat="1" ht="76.900000000000006" customHeight="1" x14ac:dyDescent="0.35">
      <c r="B26" s="53">
        <v>1</v>
      </c>
      <c r="C26" s="116" t="s">
        <v>255</v>
      </c>
      <c r="D26" s="103"/>
      <c r="E26" s="103"/>
      <c r="F26" s="103"/>
      <c r="G26" s="103"/>
      <c r="H26" s="103"/>
      <c r="I26" s="103"/>
    </row>
    <row r="27" spans="2:9" s="6" customFormat="1" ht="54" customHeight="1" x14ac:dyDescent="0.35">
      <c r="B27" s="53">
        <v>2</v>
      </c>
      <c r="C27" s="116" t="s">
        <v>257</v>
      </c>
      <c r="D27" s="103"/>
      <c r="E27" s="103"/>
      <c r="F27" s="103"/>
      <c r="G27" s="103"/>
      <c r="H27" s="103"/>
      <c r="I27" s="103"/>
    </row>
    <row r="28" spans="2:9" s="6" customFormat="1" ht="58.15" customHeight="1" x14ac:dyDescent="0.35">
      <c r="B28" s="53">
        <v>3</v>
      </c>
      <c r="C28" s="116" t="s">
        <v>259</v>
      </c>
      <c r="D28" s="103"/>
      <c r="E28" s="103"/>
      <c r="F28" s="103"/>
      <c r="G28" s="103"/>
      <c r="H28" s="103"/>
      <c r="I28" s="103"/>
    </row>
    <row r="29" spans="2:9" s="6" customFormat="1" ht="61.15" customHeight="1" x14ac:dyDescent="0.35">
      <c r="B29" s="53">
        <v>4</v>
      </c>
      <c r="C29" s="116" t="s">
        <v>218</v>
      </c>
      <c r="D29" s="103"/>
      <c r="E29" s="103"/>
      <c r="F29" s="103"/>
      <c r="G29" s="103"/>
      <c r="H29" s="103"/>
      <c r="I29" s="103"/>
    </row>
    <row r="30" spans="2:9" s="6" customFormat="1" ht="58.5" customHeight="1" x14ac:dyDescent="0.35">
      <c r="B30" s="53">
        <v>5</v>
      </c>
      <c r="C30" s="116" t="s">
        <v>262</v>
      </c>
      <c r="D30" s="103"/>
      <c r="E30" s="103"/>
      <c r="F30" s="103"/>
      <c r="G30" s="103"/>
      <c r="H30" s="103"/>
      <c r="I30" s="103"/>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852d1d0-47cf-479c-bdc8-fbab9582b508">
      <Terms xmlns="http://schemas.microsoft.com/office/infopath/2007/PartnerControls"/>
    </lcf76f155ced4ddcb4097134ff3c332f>
    <_ip_UnifiedCompliancePolicyProperties xmlns="http://schemas.microsoft.com/sharepoint/v3" xsi:nil="true"/>
    <TaxCatchAll xmlns="75e05205-f2e1-4168-9176-3cea1311c6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653F2BCD2994AABD97056D5C4B664" ma:contentTypeVersion="17" ma:contentTypeDescription="Create a new document." ma:contentTypeScope="" ma:versionID="e18f492782d6224813dde86e955565f7">
  <xsd:schema xmlns:xsd="http://www.w3.org/2001/XMLSchema" xmlns:xs="http://www.w3.org/2001/XMLSchema" xmlns:p="http://schemas.microsoft.com/office/2006/metadata/properties" xmlns:ns1="http://schemas.microsoft.com/sharepoint/v3" xmlns:ns2="d852d1d0-47cf-479c-bdc8-fbab9582b508" xmlns:ns3="a5b6c6c6-ea0f-4b14-b640-b2fdfab8b5c6" xmlns:ns4="75e05205-f2e1-4168-9176-3cea1311c638" targetNamespace="http://schemas.microsoft.com/office/2006/metadata/properties" ma:root="true" ma:fieldsID="bb10601f5cff79897376a97b9840c8a5" ns1:_="" ns2:_="" ns3:_="" ns4:_="">
    <xsd:import namespace="http://schemas.microsoft.com/sharepoint/v3"/>
    <xsd:import namespace="d852d1d0-47cf-479c-bdc8-fbab9582b508"/>
    <xsd:import namespace="a5b6c6c6-ea0f-4b14-b640-b2fdfab8b5c6"/>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MediaServiceOCR"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2d1d0-47cf-479c-bdc8-fbab9582b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b6c6c6-ea0f-4b14-b640-b2fdfab8b5c6"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fe167ac-9958-4824-9602-ea2d25666665}" ma:internalName="TaxCatchAll" ma:showField="CatchAllData" ma:web="a5b6c6c6-ea0f-4b14-b640-b2fdfab8b5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3e4c319f-f868-4ceb-8801-8cf7367b8c3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2d0b8a70-048c-48a5-9212-02ef6b6db58c"/>
    <ds:schemaRef ds:uri="http://purl.org/dc/elements/1.1/"/>
    <ds:schemaRef ds:uri="http://schemas.microsoft.com/sharepoint/v3"/>
    <ds:schemaRef ds:uri="d852d1d0-47cf-479c-bdc8-fbab9582b508"/>
    <ds:schemaRef ds:uri="75e05205-f2e1-4168-9176-3cea1311c638"/>
  </ds:schemaRefs>
</ds:datastoreItem>
</file>

<file path=customXml/itemProps3.xml><?xml version="1.0" encoding="utf-8"?>
<ds:datastoreItem xmlns:ds="http://schemas.openxmlformats.org/officeDocument/2006/customXml" ds:itemID="{556FC521-D80D-457B-AFCE-66DC4BBEC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52d1d0-47cf-479c-bdc8-fbab9582b508"/>
    <ds:schemaRef ds:uri="a5b6c6c6-ea0f-4b14-b640-b2fdfab8b5c6"/>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Simon Harrow</dc:creator>
  <cp:lastModifiedBy>George Warner</cp:lastModifiedBy>
  <dcterms:created xsi:type="dcterms:W3CDTF">2017-04-19T07:39:06Z</dcterms:created>
  <dcterms:modified xsi:type="dcterms:W3CDTF">2022-11-28T14:44:15Z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0x0101000D2653F2BCD2994AABD97056D5C4B664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100</vt:r8>
  </property>
  <property fmtid="{D5CDD505-2E9C-101B-9397-08002B2CF9AE}" pid="9" name="MediaServiceImageTags">
    <vt:lpwstr/>
  </property>
</Properties>
</file>