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filterPrivacy="1"/>
  <xr:revisionPtr revIDLastSave="0" documentId="8_{8F870CD3-E380-465C-8D7E-7D75758C28A4}" xr6:coauthVersionLast="47" xr6:coauthVersionMax="47" xr10:uidLastSave="{00000000-0000-0000-0000-000000000000}"/>
  <bookViews>
    <workbookView xWindow="62520" yWindow="-120" windowWidth="29040" windowHeight="15720" tabRatio="841" xr2:uid="{F0B906DD-3B0B-479E-8814-4BE266571886}"/>
  </bookViews>
  <sheets>
    <sheet name="ANGLIAN" sheetId="3" r:id="rId1"/>
    <sheet name="HARTLEPOOL" sheetId="5" r:id="rId2"/>
    <sheet name="FINNINGLEY" sheetId="6" r:id="rId3"/>
    <sheet name="NORTHSTOWE" sheetId="8" r:id="rId4"/>
    <sheet name="WOODS MEADOW" sheetId="7" r:id="rId5"/>
  </sheets>
  <definedNames>
    <definedName name="_xlnm.Print_Area" localSheetId="0">ANGLIAN!$A$1:$J$241</definedName>
    <definedName name="_xlnm.Print_Area" localSheetId="2">FINNINGLEY!$A$1:$J$50</definedName>
    <definedName name="_xlnm.Print_Area" localSheetId="1">HARTLEPOOL!$A$1:$J$39</definedName>
    <definedName name="_xlnm.Print_Area" localSheetId="3">NORTHSTOWE!$A$1:$J$22</definedName>
    <definedName name="_xlnm.Print_Area" localSheetId="4">'WOODS MEADOW'!$1:$33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E128" i="3" l="1"/>
  <c r="E149" i="3" s="1"/>
  <c r="E125" i="3"/>
  <c r="E130" i="3"/>
  <c r="E117" i="3"/>
  <c r="E115" i="3"/>
  <c r="E112" i="3"/>
  <c r="E170" i="3"/>
  <c r="B1" i="7"/>
  <c r="E37" i="6"/>
  <c r="E33" i="6"/>
  <c r="E42" i="6" s="1"/>
  <c r="E32" i="6"/>
  <c r="E28" i="6"/>
  <c r="E27" i="6"/>
  <c r="E14" i="6"/>
  <c r="E13" i="6"/>
  <c r="E24" i="5"/>
  <c r="E23" i="5"/>
  <c r="B14" i="5"/>
  <c r="B13" i="5"/>
  <c r="E10" i="5"/>
  <c r="E9" i="5"/>
  <c r="E8" i="5"/>
  <c r="B219" i="3"/>
  <c r="B220" i="3" s="1"/>
  <c r="B215" i="3"/>
  <c r="B216" i="3" s="1"/>
  <c r="B211" i="3"/>
  <c r="B212" i="3" s="1"/>
  <c r="E202" i="3"/>
  <c r="E188" i="3"/>
  <c r="E184" i="3"/>
  <c r="E180" i="3"/>
  <c r="E193" i="3" s="1"/>
  <c r="E179" i="3"/>
  <c r="E175" i="3"/>
  <c r="E174" i="3"/>
  <c r="E168" i="3"/>
  <c r="E161" i="3"/>
  <c r="E159" i="3"/>
  <c r="E158" i="3"/>
  <c r="E156" i="3"/>
  <c r="E155" i="3"/>
  <c r="E148" i="3"/>
  <c r="E146" i="3"/>
  <c r="E145" i="3"/>
  <c r="E143" i="3"/>
  <c r="E142" i="3"/>
  <c r="E151" i="3" s="1"/>
  <c r="E79" i="3"/>
  <c r="E77" i="3"/>
  <c r="E75" i="3"/>
  <c r="E71" i="3"/>
  <c r="E70" i="3"/>
  <c r="E68" i="3"/>
  <c r="E67" i="3"/>
  <c r="E65" i="3"/>
  <c r="E64" i="3"/>
  <c r="E60" i="3"/>
  <c r="E59" i="3"/>
  <c r="E57" i="3"/>
  <c r="E56" i="3"/>
  <c r="E54" i="3"/>
  <c r="E53" i="3"/>
  <c r="B21" i="3"/>
  <c r="B22" i="3" s="1"/>
  <c r="B17" i="3"/>
  <c r="B18" i="3" s="1"/>
  <c r="B13" i="3"/>
  <c r="B14" i="3" s="1"/>
  <c r="B9" i="3"/>
  <c r="B10" i="3" s="1"/>
  <c r="E41" i="6" l="1"/>
  <c r="E162" i="3"/>
  <c r="E198" i="3"/>
  <c r="E192" i="3"/>
  <c r="E164" i="3"/>
  <c r="E197" i="3"/>
</calcChain>
</file>

<file path=xl/sharedStrings.xml><?xml version="1.0" encoding="utf-8"?>
<sst xmlns="http://schemas.openxmlformats.org/spreadsheetml/2006/main" count="1482" uniqueCount="250">
  <si>
    <t>ANGLIAN AREA</t>
  </si>
  <si>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</si>
  <si>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</si>
  <si>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</si>
  <si>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</si>
  <si>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</si>
  <si>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</si>
  <si>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</si>
  <si>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</si>
  <si>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Streamline Green</t>
  </si>
  <si>
    <t>&lt;0.5Ml pa</t>
  </si>
  <si>
    <t>£/annum</t>
  </si>
  <si>
    <t>AWMSGWP</t>
  </si>
  <si>
    <t>Metered Water</t>
  </si>
  <si>
    <t>D7102</t>
  </si>
  <si>
    <t>Metered Potable Water Supply Point Fixed Charges</t>
  </si>
  <si>
    <t>£/m3</t>
  </si>
  <si>
    <t>D7103</t>
  </si>
  <si>
    <t>Metered Potable Water Block Tariff</t>
  </si>
  <si>
    <t>D7108</t>
  </si>
  <si>
    <t>Metered Potable Water Maximum Demand Tariff</t>
  </si>
  <si>
    <t>Streamline Orange</t>
  </si>
  <si>
    <t>AWMSOWP</t>
  </si>
  <si>
    <t>Profile</t>
  </si>
  <si>
    <t>10.0 to 25.0Ml pa</t>
  </si>
  <si>
    <t>AWMIN10WP</t>
  </si>
  <si>
    <t>Profile Plus</t>
  </si>
  <si>
    <t>&gt;25.0Ml pa</t>
  </si>
  <si>
    <t>AWMINPPWP</t>
  </si>
  <si>
    <t>Profile Interruptible</t>
  </si>
  <si>
    <t>&gt;50.0Ml pa</t>
  </si>
  <si>
    <t>AWMIIWP</t>
  </si>
  <si>
    <t>Measured Sewerage</t>
  </si>
  <si>
    <t>See below</t>
  </si>
  <si>
    <t>D7302</t>
  </si>
  <si>
    <t>Metered Sewerage Supply Point Fixed Charges</t>
  </si>
  <si>
    <t>D7303</t>
  </si>
  <si>
    <t>Metered Sewerage Block Tariff</t>
  </si>
  <si>
    <t>Surface Water Drainage</t>
  </si>
  <si>
    <t>Highway Drainage</t>
  </si>
  <si>
    <t>Measured Sewerage (Foul Water, Surface Water &amp; Highway Drainage)</t>
  </si>
  <si>
    <t>AWMSGFS</t>
  </si>
  <si>
    <t>AWMSOFS</t>
  </si>
  <si>
    <t>AWMPPFS</t>
  </si>
  <si>
    <t>Measured Sewerage (Foul Water &amp; Highway Drainage)</t>
  </si>
  <si>
    <t>AWMSGFO</t>
  </si>
  <si>
    <t>AWMSOFO</t>
  </si>
  <si>
    <t>AWMPPFO</t>
  </si>
  <si>
    <t>Measured Sewerage (Surface Water &amp; Highway Drainage)</t>
  </si>
  <si>
    <t>AWMSGSO</t>
  </si>
  <si>
    <t>AWMSOSO</t>
  </si>
  <si>
    <t>AWMPPSO</t>
  </si>
  <si>
    <t>Trade Effluent</t>
  </si>
  <si>
    <t>mg/l</t>
  </si>
  <si>
    <t>Os</t>
  </si>
  <si>
    <t>Applies to all TE tariffs</t>
  </si>
  <si>
    <t>D7566</t>
  </si>
  <si>
    <t>Chemical Oxygen Demand Base Value</t>
  </si>
  <si>
    <t>Ss</t>
  </si>
  <si>
    <t>D7567</t>
  </si>
  <si>
    <t>Suspended Solids Base Value</t>
  </si>
  <si>
    <t>Streamline Green - Reception &amp; Conveyance [R]</t>
  </si>
  <si>
    <t>TE_GREEN</t>
  </si>
  <si>
    <t>D7559</t>
  </si>
  <si>
    <t>Reception Block Tariff</t>
  </si>
  <si>
    <t>Streamline Green - Volumetric &amp; Primary Treatment [VB]</t>
  </si>
  <si>
    <t>D7560</t>
  </si>
  <si>
    <t>Volumetric Charging Component</t>
  </si>
  <si>
    <t>Streamline Green - Biological [B]</t>
  </si>
  <si>
    <t>D7563</t>
  </si>
  <si>
    <t>Secondary Treatment Block Tariff</t>
  </si>
  <si>
    <t>Streamline Green - Sludge [S]</t>
  </si>
  <si>
    <t>D7564</t>
  </si>
  <si>
    <t>Sludge Treatment Charging Component</t>
  </si>
  <si>
    <t>D7571</t>
  </si>
  <si>
    <t>Trade Effluent Fixed Charge</t>
  </si>
  <si>
    <t>Streamline Orange - Reception &amp; Conveyance [R]</t>
  </si>
  <si>
    <t>TE_ORANGE</t>
  </si>
  <si>
    <t>Streamline Orange - Volumetric &amp; Primary Treatment [VB]</t>
  </si>
  <si>
    <t>Streamline Orange - Biological [B]</t>
  </si>
  <si>
    <t>Streamline Orange - Sludge [S]</t>
  </si>
  <si>
    <t>Profile Plus - Reception &amp; Conveyance [R]</t>
  </si>
  <si>
    <t>TE_INDUS</t>
  </si>
  <si>
    <t>Profile Plus - Volumetric &amp; Primary Treatment [VB]</t>
  </si>
  <si>
    <t>Profile Plus - Biological [B]</t>
  </si>
  <si>
    <t>Profile Plus - Sludge [S]</t>
  </si>
  <si>
    <t>Unmeasured</t>
  </si>
  <si>
    <t>TE_MINIMUM</t>
  </si>
  <si>
    <t>Unmeasured Water</t>
  </si>
  <si>
    <t>RV up to £1,000 (inclusive)</t>
  </si>
  <si>
    <t>AWUSDWP1</t>
  </si>
  <si>
    <t>D7251</t>
  </si>
  <si>
    <t>Unmeasured Water Fixed Charge</t>
  </si>
  <si>
    <t>£/RV</t>
  </si>
  <si>
    <t>D7252</t>
  </si>
  <si>
    <t>Unmeasured Water RV Poundage</t>
  </si>
  <si>
    <t>RV from £1,001 to £5,000</t>
  </si>
  <si>
    <t>AWUSDWP2</t>
  </si>
  <si>
    <t>RV above £5,000</t>
  </si>
  <si>
    <t>AWUSDWP3</t>
  </si>
  <si>
    <t>Unmeasured Sewerage</t>
  </si>
  <si>
    <t>D7401</t>
  </si>
  <si>
    <t>Unmeasured Sewerage Fixed Charge</t>
  </si>
  <si>
    <t>D7402</t>
  </si>
  <si>
    <t>Unmeasured Sewerage RV Poundage</t>
  </si>
  <si>
    <t>Unmeasured Sewerage (Foul Water, Surface Water &amp; Highway Drainage)</t>
  </si>
  <si>
    <t>AWUSDFS1</t>
  </si>
  <si>
    <t>AWUSDFS2</t>
  </si>
  <si>
    <t>AWUSDFS3</t>
  </si>
  <si>
    <t>Unmeasured Sewerage (Foul Water &amp; Highway Drainage)</t>
  </si>
  <si>
    <t>AWUSDFO1</t>
  </si>
  <si>
    <t>AWUSDFO2</t>
  </si>
  <si>
    <t>AWUSDFO3</t>
  </si>
  <si>
    <t>Unmeasured Sewerage (Surface Water &amp; Highway Drainage)</t>
  </si>
  <si>
    <t>AWUSDSO</t>
  </si>
  <si>
    <t>Assessed Water</t>
  </si>
  <si>
    <t>Assessed Streamline Green</t>
  </si>
  <si>
    <t>AWUSGWP</t>
  </si>
  <si>
    <t>D7201</t>
  </si>
  <si>
    <t>Assessed Water Fixed Charge</t>
  </si>
  <si>
    <t>D7203</t>
  </si>
  <si>
    <t>Assessed Water Volumetric Charge</t>
  </si>
  <si>
    <t>Assessed Sewerage</t>
  </si>
  <si>
    <t>D7351</t>
  </si>
  <si>
    <t>Assessed Sewerage Fixed Charge</t>
  </si>
  <si>
    <t>D7353</t>
  </si>
  <si>
    <t>Sewerage Volumetric Charge</t>
  </si>
  <si>
    <t>Assessed Sewerage (Foul Water, Surface Water &amp; Highway Drainage)</t>
  </si>
  <si>
    <t>AWUSGFS</t>
  </si>
  <si>
    <t>Assessed Sewerage (Foul Water &amp; Highway Drainage)</t>
  </si>
  <si>
    <t>AWUSGFO</t>
  </si>
  <si>
    <t>Assessed Sewerage (Surface Water &amp; Highway Drainage)</t>
  </si>
  <si>
    <t>AWUSGSO</t>
  </si>
  <si>
    <t>Measured Non-Potable Water</t>
  </si>
  <si>
    <t>AWMSOWN</t>
  </si>
  <si>
    <t>Metered Non-Potable Water</t>
  </si>
  <si>
    <t>D7152</t>
  </si>
  <si>
    <t>Metered Non-Potable Water Supply Point Fixed Charges</t>
  </si>
  <si>
    <t>D7153</t>
  </si>
  <si>
    <t>Metered Non-Potable Water Block Tariff</t>
  </si>
  <si>
    <t>D7158</t>
  </si>
  <si>
    <t>Metered Non-Potable Water Maximum Demand Tariff</t>
  </si>
  <si>
    <t>AWMIN10WN</t>
  </si>
  <si>
    <t>25.0 to 1000Ml pa</t>
  </si>
  <si>
    <t>AWMINPPWN</t>
  </si>
  <si>
    <t>Profile Industrial</t>
  </si>
  <si>
    <t>&gt;1000.0Ml pa</t>
  </si>
  <si>
    <t>AWMIPWN</t>
  </si>
  <si>
    <t>Special Agreements</t>
  </si>
  <si>
    <t>ANHPOT1</t>
  </si>
  <si>
    <t>ANHPOT2</t>
  </si>
  <si>
    <t>ANHPOT3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</si>
  <si>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</si>
  <si>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</si>
  <si>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</si>
  <si>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</si>
  <si>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</si>
  <si>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Vacancy Charging Method Water</t>
  </si>
  <si>
    <t>X</t>
  </si>
  <si>
    <t>Vacancy Charging Method Sewerage</t>
  </si>
  <si>
    <t>Temporary Disconnection Charging Method Water</t>
  </si>
  <si>
    <t>Temporary Disconnection Charging Method Sewerage</t>
  </si>
  <si>
    <t>HARTLEPOOL AREA</t>
  </si>
  <si>
    <t>Streamline 1 HTL</t>
  </si>
  <si>
    <t>HPMWSWP</t>
  </si>
  <si>
    <t>Streamline 2 HTL</t>
  </si>
  <si>
    <t>0.5 to 50.0Ml pa</t>
  </si>
  <si>
    <t>Profile HTL</t>
  </si>
  <si>
    <t>HPMWPWP</t>
  </si>
  <si>
    <t>HPUWWP</t>
  </si>
  <si>
    <t>Assessed Streamline HTL</t>
  </si>
  <si>
    <t>HPAWSWP</t>
  </si>
  <si>
    <t>ANHNONPOT1</t>
  </si>
  <si>
    <t>HPMWROWNP1</t>
  </si>
  <si>
    <t>ANHNONPOT2</t>
  </si>
  <si>
    <t>HPMWROWNP</t>
  </si>
  <si>
    <t>FINNINGLEY AREA</t>
  </si>
  <si>
    <t>Streamline FIN</t>
  </si>
  <si>
    <t>Streamline Green FIN</t>
  </si>
  <si>
    <t>AWMFINSFO</t>
  </si>
  <si>
    <t>AWUFINSFO</t>
  </si>
  <si>
    <t>Assessed Streamline FIN</t>
  </si>
  <si>
    <t>NORTHSTOWE AREA</t>
  </si>
  <si>
    <t>Applies to all metered water tariffs</t>
  </si>
  <si>
    <t>D7101</t>
  </si>
  <si>
    <t>Metered Potable Water Meter Fixed Charges</t>
  </si>
  <si>
    <t>Meter size 100 mm +</t>
  </si>
  <si>
    <t>Meter size 80 mm (inferential)</t>
  </si>
  <si>
    <t>Meter size 100 mm + (inferential)</t>
  </si>
  <si>
    <t>Streamline CBG</t>
  </si>
  <si>
    <t>&lt;150.0Ml pa</t>
  </si>
  <si>
    <t>AWMNSWSCBGWP</t>
  </si>
  <si>
    <t>Profile C150</t>
  </si>
  <si>
    <t>&gt;150.0Ml pa</t>
  </si>
  <si>
    <t>AWMNSWSPC150WP</t>
  </si>
  <si>
    <t>WOODS MEADOW AREA</t>
  </si>
  <si>
    <t>Streamline SFK</t>
  </si>
  <si>
    <t>AWMWMSSFKWP</t>
  </si>
  <si>
    <t>Profile S20</t>
  </si>
  <si>
    <t>20.0 to 50Ml pa</t>
  </si>
  <si>
    <t>AWMWMPS20WP</t>
  </si>
  <si>
    <t>Profile S50</t>
  </si>
  <si>
    <t>50.0 to 175Ml pa</t>
  </si>
  <si>
    <t>AWMWMPS50WP</t>
  </si>
  <si>
    <t>Profile S175</t>
  </si>
  <si>
    <t>&gt;175Ml pa</t>
  </si>
  <si>
    <t>AWMWMPS175WP</t>
  </si>
  <si>
    <t>HPMWSWP2</t>
  </si>
  <si>
    <t>Meter size 15 to 25 mm</t>
  </si>
  <si>
    <t>Meter size 26 to 50mm</t>
  </si>
  <si>
    <t>Meter size 51 to 100mm</t>
  </si>
  <si>
    <t>Meter size 101mm +</t>
  </si>
  <si>
    <t>Meter size 15 to 50 mm</t>
  </si>
  <si>
    <t>Meter size 51 to 80 mm</t>
  </si>
  <si>
    <t>AWMANHPOT1</t>
  </si>
  <si>
    <t>AWMANHPOT2</t>
  </si>
  <si>
    <t>AWMANHPOT3</t>
  </si>
  <si>
    <t>Zero or No RV</t>
  </si>
  <si>
    <t>Default Return to Sewer</t>
  </si>
  <si>
    <t>%</t>
  </si>
  <si>
    <t>Standing Data</t>
  </si>
  <si>
    <t>Measured Sewerage (Foul Water) [DISAGREGATED CHARGE - FOR INFORMATION ONLY]</t>
  </si>
  <si>
    <t>Measured Sewerage (Surface Water Drainage) [DISAGREGATED CHARGE - FOR INFORMATION ONLY]</t>
  </si>
  <si>
    <t>Measured Sewerage (Highway Drainage) [DISAGREGATED CHARGE - FOR INFORMATION ONLY]</t>
  </si>
  <si>
    <t>Unmeasured Sewerage (Foul Water) [DISAGREGATED CHARGE - FOR INFORMATION ONLY]</t>
  </si>
  <si>
    <t>Unmeasued Sewerage (Surface Water Drainage) [DISAGREGATED CHARGE - FOR INFORMATION ONLY]</t>
  </si>
  <si>
    <t>Unmeasured Sewerage (Highway Drainage) [DISAGREGATED CHARGE - FOR INFORMATION ONLY]</t>
  </si>
  <si>
    <t>Assessed Sewerage (Foul Water)  [DISAGREGATED CHARGE - FOR INFORMATION ONLY]</t>
  </si>
  <si>
    <t>Assessed Sewerage (Surface Water Drainage)  [DISAGREGATED CHARGE - FOR INFORMATION ONLY]</t>
  </si>
  <si>
    <t>Assessed Sewerage (Highway Drainage)  [DISAGREGATED CHARGE - FOR INFORMATION ONLY]</t>
  </si>
  <si>
    <t>Assessed Sewerage (Foul Water) [DISAGREGATED CHARGE - FOR INFORMATION ONLY]</t>
  </si>
  <si>
    <t>Assessed Sewerage (Highway Drainage) [DISAGREGATED CHARGE - FOR INFORMATION ONLY]</t>
  </si>
  <si>
    <t>Os – Biological strength of combined sewage</t>
  </si>
  <si>
    <t>Ss – Sludge strength of combined sewage</t>
  </si>
  <si>
    <t>0.5 to 20.0Ml pa</t>
  </si>
  <si>
    <t>Streamline S1</t>
  </si>
  <si>
    <t>AWUCZWFO</t>
  </si>
  <si>
    <t>AWUCZWFS</t>
  </si>
  <si>
    <t>AWUCZWSO</t>
  </si>
  <si>
    <t>AWUFINAFO</t>
  </si>
  <si>
    <t>Assessed Sewerage Volumetric Charge</t>
  </si>
  <si>
    <t>AWMWMSS1WP</t>
  </si>
  <si>
    <t>D7454</t>
  </si>
  <si>
    <t>INDICATIVE CHARGES</t>
  </si>
  <si>
    <t>2026/27</t>
  </si>
  <si>
    <t>0.5 to 10.0Ml pa</t>
  </si>
  <si>
    <t>0.5 to 25.0Ml pa</t>
  </si>
  <si>
    <t>&lt;10.0Ml pa</t>
  </si>
  <si>
    <t>See Cambridge Water</t>
  </si>
  <si>
    <t>See Northumbrian Water (Essex &amp; Suffolk)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</si>
</sst>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05496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3" fillId="0" borderId="7" xfId="0" applyFont="1" applyBorder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0" fontId="8" fillId="2" borderId="0" xfId="0" applyFont="1" applyFill="1" applyAlignment="1">
      <alignment horizontal="right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8" fillId="2" borderId="0" xfId="0" applyFont="1" applyFill="1"/>
    <xf numFmtId="164" fontId="5" fillId="0" borderId="2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5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5" fillId="0" borderId="10" xfId="1" applyFont="1" applyBorder="1" applyAlignment="1"/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9" fillId="5" borderId="0" xfId="0" applyFont="1" applyFill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00FF00"/>
      <color rgb="FF99FF99"/>
      <color rgb="FFE4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5044-5A9E-4BD8-BB89-C35B6C60E3A6}">
  <sheetPr>
    <tabColor theme="8" tint="0.79998168889431442"/>
  </sheetPr>
  <dimension ref="A1:K242"/>
  <sheetViews>
    <sheetView showGridLines="0" tabSelected="1" zoomScaleNormal="100" workbookViewId="0"/>
  </sheetViews>
  <sheetFormatPr defaultColWidth="0" defaultRowHeight="14.5" zeroHeight="1" x14ac:dyDescent="0.35"/>
  <cols>
    <col min="1" max="1" width="1.1796875" customWidth="1"/>
    <col min="2" max="2" width="23.81640625" style="1" customWidth="1"/>
    <col min="3" max="3" width="15.26953125" style="13" customWidth="1"/>
    <col min="4" max="4" width="8.7265625" style="2" customWidth="1"/>
    <col min="5" max="5" width="10.453125" style="3" customWidth="1"/>
    <col min="6" max="6" width="11.7265625" style="2" customWidth="1"/>
    <col min="7" max="7" width="14.1796875" style="2" customWidth="1"/>
    <col min="8" max="8" width="8.453125" style="2" customWidth="1"/>
    <col min="9" max="9" width="39.54296875" style="1" customWidth="1"/>
    <col min="10" max="10" width="1.1796875" customWidth="1"/>
    <col min="11" max="11" width="0" hidden="1" customWidth="1"/>
    <col min="12" max="16384" width="9.1796875" hidden="1"/>
  </cols>
  <sheetData>
    <row r="1" spans="2:9" x14ac:dyDescent="0.35">
      <c r="B1" s="38" t="s">
        <v>244</v>
      </c>
      <c r="C1" s="28"/>
      <c r="D1" s="29"/>
      <c r="E1" s="30"/>
      <c r="F1" s="29"/>
      <c r="G1" s="40" t="s">
        <v>243</v>
      </c>
      <c r="H1" s="29"/>
      <c r="I1" s="31" t="s">
        <v>0</v>
      </c>
    </row>
    <row r="2" spans="2:9" x14ac:dyDescent="0.35">
      <c r="B2" s="4" t="s">
        <v>1</v>
      </c>
      <c r="C2" s="27"/>
    </row>
    <row r="3" spans="2:9" s="51" customFormat="1" ht="42" customHeight="1" x14ac:dyDescent="0.3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51" customFormat="1" x14ac:dyDescent="0.35">
      <c r="B4" s="46" t="s">
        <v>9</v>
      </c>
      <c r="C4" s="13" t="s">
        <v>10</v>
      </c>
      <c r="D4" s="13" t="s">
        <v>11</v>
      </c>
      <c r="E4" s="47">
        <v>10.050000000000001</v>
      </c>
      <c r="F4" s="13" t="s">
        <v>12</v>
      </c>
      <c r="G4" s="25" t="s">
        <v>13</v>
      </c>
      <c r="H4" s="13" t="s">
        <v>14</v>
      </c>
      <c r="I4" s="14" t="s">
        <v>15</v>
      </c>
    </row>
    <row r="5" spans="2:9" s="51" customFormat="1" x14ac:dyDescent="0.35">
      <c r="B5" s="46" t="s">
        <v>9</v>
      </c>
      <c r="C5" s="13" t="s">
        <v>10</v>
      </c>
      <c r="D5" s="13" t="s">
        <v>16</v>
      </c>
      <c r="E5" s="35">
        <v>2.6867999999999999</v>
      </c>
      <c r="F5" s="13" t="s">
        <v>12</v>
      </c>
      <c r="G5" s="25" t="s">
        <v>13</v>
      </c>
      <c r="H5" s="13" t="s">
        <v>17</v>
      </c>
      <c r="I5" s="14" t="s">
        <v>18</v>
      </c>
    </row>
    <row r="6" spans="2:9" s="51" customFormat="1" x14ac:dyDescent="0.35">
      <c r="B6" s="48" t="s">
        <v>9</v>
      </c>
      <c r="C6" s="11" t="s">
        <v>10</v>
      </c>
      <c r="D6" s="11" t="s">
        <v>16</v>
      </c>
      <c r="E6" s="36">
        <v>0</v>
      </c>
      <c r="F6" s="11" t="s">
        <v>12</v>
      </c>
      <c r="G6" s="24" t="s">
        <v>13</v>
      </c>
      <c r="H6" s="11" t="s">
        <v>19</v>
      </c>
      <c r="I6" s="12" t="s">
        <v>20</v>
      </c>
    </row>
    <row r="7" spans="2:9" s="51" customFormat="1" ht="5.15" customHeight="1" x14ac:dyDescent="0.35">
      <c r="B7" s="49"/>
      <c r="C7" s="13"/>
      <c r="D7" s="13"/>
      <c r="E7" s="47"/>
      <c r="F7" s="13"/>
      <c r="G7" s="25"/>
      <c r="H7" s="13"/>
      <c r="I7" s="49"/>
    </row>
    <row r="8" spans="2:9" s="51" customFormat="1" ht="15" customHeight="1" x14ac:dyDescent="0.35">
      <c r="B8" s="41" t="s">
        <v>21</v>
      </c>
      <c r="C8" s="9" t="s">
        <v>245</v>
      </c>
      <c r="D8" s="9" t="s">
        <v>11</v>
      </c>
      <c r="E8" s="39">
        <v>100</v>
      </c>
      <c r="F8" s="9" t="s">
        <v>22</v>
      </c>
      <c r="G8" s="23" t="s">
        <v>13</v>
      </c>
      <c r="H8" s="9" t="s">
        <v>14</v>
      </c>
      <c r="I8" s="10" t="s">
        <v>15</v>
      </c>
    </row>
    <row r="9" spans="2:9" s="51" customFormat="1" ht="15" customHeight="1" x14ac:dyDescent="0.35">
      <c r="B9" s="46" t="str">
        <f>B8</f>
        <v>Streamline Orange</v>
      </c>
      <c r="C9" s="13" t="s">
        <v>245</v>
      </c>
      <c r="D9" s="13" t="s">
        <v>16</v>
      </c>
      <c r="E9" s="35">
        <v>2.5064000000000002</v>
      </c>
      <c r="F9" s="13" t="s">
        <v>22</v>
      </c>
      <c r="G9" s="25" t="s">
        <v>13</v>
      </c>
      <c r="H9" s="13" t="s">
        <v>17</v>
      </c>
      <c r="I9" s="14" t="s">
        <v>18</v>
      </c>
    </row>
    <row r="10" spans="2:9" s="51" customFormat="1" ht="15" customHeight="1" x14ac:dyDescent="0.35">
      <c r="B10" s="48" t="str">
        <f>B9</f>
        <v>Streamline Orange</v>
      </c>
      <c r="C10" s="11" t="s">
        <v>245</v>
      </c>
      <c r="D10" s="11" t="s">
        <v>16</v>
      </c>
      <c r="E10" s="36">
        <v>0</v>
      </c>
      <c r="F10" s="11" t="s">
        <v>22</v>
      </c>
      <c r="G10" s="24" t="s">
        <v>13</v>
      </c>
      <c r="H10" s="11" t="s">
        <v>19</v>
      </c>
      <c r="I10" s="12" t="s">
        <v>20</v>
      </c>
    </row>
    <row r="11" spans="2:9" s="51" customFormat="1" ht="5.15" customHeight="1" x14ac:dyDescent="0.35">
      <c r="B11" s="49"/>
      <c r="C11" s="13"/>
      <c r="D11" s="13"/>
      <c r="E11" s="47"/>
      <c r="F11" s="13"/>
      <c r="G11" s="25"/>
      <c r="H11" s="13"/>
      <c r="I11" s="49"/>
    </row>
    <row r="12" spans="2:9" s="51" customFormat="1" ht="15" customHeight="1" x14ac:dyDescent="0.35">
      <c r="B12" s="41" t="s">
        <v>23</v>
      </c>
      <c r="C12" s="9" t="s">
        <v>24</v>
      </c>
      <c r="D12" s="9" t="s">
        <v>11</v>
      </c>
      <c r="E12" s="39">
        <v>997</v>
      </c>
      <c r="F12" s="9" t="s">
        <v>25</v>
      </c>
      <c r="G12" s="23" t="s">
        <v>13</v>
      </c>
      <c r="H12" s="9" t="s">
        <v>14</v>
      </c>
      <c r="I12" s="10" t="s">
        <v>15</v>
      </c>
    </row>
    <row r="13" spans="2:9" s="51" customFormat="1" ht="15" customHeight="1" x14ac:dyDescent="0.35">
      <c r="B13" s="46" t="str">
        <f>B12</f>
        <v>Profile</v>
      </c>
      <c r="C13" s="13" t="s">
        <v>24</v>
      </c>
      <c r="D13" s="13" t="s">
        <v>16</v>
      </c>
      <c r="E13" s="35">
        <v>1.9335</v>
      </c>
      <c r="F13" s="13" t="s">
        <v>25</v>
      </c>
      <c r="G13" s="25" t="s">
        <v>13</v>
      </c>
      <c r="H13" s="13" t="s">
        <v>17</v>
      </c>
      <c r="I13" s="14" t="s">
        <v>18</v>
      </c>
    </row>
    <row r="14" spans="2:9" s="51" customFormat="1" ht="15" customHeight="1" x14ac:dyDescent="0.35">
      <c r="B14" s="48" t="str">
        <f>B13</f>
        <v>Profile</v>
      </c>
      <c r="C14" s="11" t="s">
        <v>24</v>
      </c>
      <c r="D14" s="11" t="s">
        <v>16</v>
      </c>
      <c r="E14" s="36">
        <v>80.5</v>
      </c>
      <c r="F14" s="11" t="s">
        <v>25</v>
      </c>
      <c r="G14" s="24" t="s">
        <v>13</v>
      </c>
      <c r="H14" s="11" t="s">
        <v>19</v>
      </c>
      <c r="I14" s="12" t="s">
        <v>20</v>
      </c>
    </row>
    <row r="15" spans="2:9" s="51" customFormat="1" ht="5.15" customHeight="1" x14ac:dyDescent="0.35">
      <c r="B15" s="49"/>
      <c r="C15" s="13"/>
      <c r="D15" s="13"/>
      <c r="E15" s="47"/>
      <c r="F15" s="13"/>
      <c r="G15" s="25"/>
      <c r="H15" s="13"/>
      <c r="I15" s="49"/>
    </row>
    <row r="16" spans="2:9" s="51" customFormat="1" ht="15" customHeight="1" x14ac:dyDescent="0.35">
      <c r="B16" s="41" t="s">
        <v>26</v>
      </c>
      <c r="C16" s="9" t="s">
        <v>27</v>
      </c>
      <c r="D16" s="9" t="s">
        <v>11</v>
      </c>
      <c r="E16" s="39">
        <f>2417+512</f>
        <v>2929</v>
      </c>
      <c r="F16" s="9" t="s">
        <v>28</v>
      </c>
      <c r="G16" s="23" t="s">
        <v>13</v>
      </c>
      <c r="H16" s="9" t="s">
        <v>14</v>
      </c>
      <c r="I16" s="10" t="s">
        <v>15</v>
      </c>
    </row>
    <row r="17" spans="2:9" s="51" customFormat="1" ht="15" customHeight="1" x14ac:dyDescent="0.35">
      <c r="B17" s="46" t="str">
        <f>B16</f>
        <v>Profile Plus</v>
      </c>
      <c r="C17" s="13" t="s">
        <v>27</v>
      </c>
      <c r="D17" s="13" t="s">
        <v>16</v>
      </c>
      <c r="E17" s="35">
        <v>1.5619000000000001</v>
      </c>
      <c r="F17" s="13" t="s">
        <v>28</v>
      </c>
      <c r="G17" s="25" t="s">
        <v>13</v>
      </c>
      <c r="H17" s="13" t="s">
        <v>17</v>
      </c>
      <c r="I17" s="14" t="s">
        <v>18</v>
      </c>
    </row>
    <row r="18" spans="2:9" s="51" customFormat="1" ht="15" customHeight="1" x14ac:dyDescent="0.35">
      <c r="B18" s="48" t="str">
        <f>B17</f>
        <v>Profile Plus</v>
      </c>
      <c r="C18" s="11" t="s">
        <v>27</v>
      </c>
      <c r="D18" s="11" t="s">
        <v>16</v>
      </c>
      <c r="E18" s="36">
        <v>144</v>
      </c>
      <c r="F18" s="11" t="s">
        <v>28</v>
      </c>
      <c r="G18" s="24" t="s">
        <v>13</v>
      </c>
      <c r="H18" s="11" t="s">
        <v>19</v>
      </c>
      <c r="I18" s="12" t="s">
        <v>20</v>
      </c>
    </row>
    <row r="19" spans="2:9" s="51" customFormat="1" ht="5.15" customHeight="1" x14ac:dyDescent="0.35">
      <c r="B19" s="49"/>
      <c r="C19" s="13"/>
      <c r="D19" s="13"/>
      <c r="E19" s="47"/>
      <c r="F19" s="13"/>
      <c r="G19" s="25"/>
      <c r="H19" s="13"/>
      <c r="I19" s="49"/>
    </row>
    <row r="20" spans="2:9" s="51" customFormat="1" ht="15" customHeight="1" x14ac:dyDescent="0.35">
      <c r="B20" s="41" t="s">
        <v>29</v>
      </c>
      <c r="C20" s="9" t="s">
        <v>30</v>
      </c>
      <c r="D20" s="9" t="s">
        <v>11</v>
      </c>
      <c r="E20" s="39">
        <v>10372</v>
      </c>
      <c r="F20" s="9" t="s">
        <v>31</v>
      </c>
      <c r="G20" s="23" t="s">
        <v>13</v>
      </c>
      <c r="H20" s="9" t="s">
        <v>14</v>
      </c>
      <c r="I20" s="10" t="s">
        <v>15</v>
      </c>
    </row>
    <row r="21" spans="2:9" s="51" customFormat="1" ht="15" customHeight="1" x14ac:dyDescent="0.35">
      <c r="B21" s="46" t="str">
        <f>B20</f>
        <v>Profile Interruptible</v>
      </c>
      <c r="C21" s="13" t="s">
        <v>30</v>
      </c>
      <c r="D21" s="13" t="s">
        <v>16</v>
      </c>
      <c r="E21" s="35">
        <v>1.4149</v>
      </c>
      <c r="F21" s="13" t="s">
        <v>31</v>
      </c>
      <c r="G21" s="25" t="s">
        <v>13</v>
      </c>
      <c r="H21" s="13" t="s">
        <v>17</v>
      </c>
      <c r="I21" s="14" t="s">
        <v>18</v>
      </c>
    </row>
    <row r="22" spans="2:9" s="51" customFormat="1" ht="15" customHeight="1" x14ac:dyDescent="0.35">
      <c r="B22" s="48" t="str">
        <f>B21</f>
        <v>Profile Interruptible</v>
      </c>
      <c r="C22" s="11" t="s">
        <v>30</v>
      </c>
      <c r="D22" s="11" t="s">
        <v>16</v>
      </c>
      <c r="E22" s="36">
        <v>141.25</v>
      </c>
      <c r="F22" s="11" t="s">
        <v>31</v>
      </c>
      <c r="G22" s="24" t="s">
        <v>13</v>
      </c>
      <c r="H22" s="11" t="s">
        <v>19</v>
      </c>
      <c r="I22" s="12" t="s">
        <v>20</v>
      </c>
    </row>
    <row r="23" spans="2:9" s="51" customFormat="1" ht="12.75" customHeight="1" x14ac:dyDescent="0.35">
      <c r="B23" s="49"/>
      <c r="C23" s="13"/>
      <c r="D23" s="13"/>
      <c r="E23" s="50"/>
      <c r="F23" s="13"/>
      <c r="G23" s="25"/>
      <c r="H23" s="13"/>
      <c r="I23" s="49"/>
    </row>
    <row r="24" spans="2:9" s="51" customFormat="1" x14ac:dyDescent="0.35">
      <c r="B24" s="52" t="s">
        <v>221</v>
      </c>
      <c r="C24" s="27"/>
      <c r="D24" s="13"/>
      <c r="E24" s="50"/>
      <c r="F24" s="13"/>
      <c r="G24" s="25"/>
      <c r="H24" s="13"/>
      <c r="I24" s="49"/>
    </row>
    <row r="25" spans="2:9" s="51" customFormat="1" ht="42" customHeight="1" x14ac:dyDescent="0.35">
      <c r="B25" s="86" t="s">
        <v>2</v>
      </c>
      <c r="C25" s="87"/>
      <c r="D25" s="87" t="s">
        <v>3</v>
      </c>
      <c r="E25" s="88" t="s">
        <v>4</v>
      </c>
      <c r="F25" s="87" t="s">
        <v>5</v>
      </c>
      <c r="G25" s="87" t="s">
        <v>6</v>
      </c>
      <c r="H25" s="87" t="s">
        <v>7</v>
      </c>
      <c r="I25" s="89" t="s">
        <v>8</v>
      </c>
    </row>
    <row r="26" spans="2:9" s="51" customFormat="1" x14ac:dyDescent="0.35">
      <c r="B26" s="41" t="s">
        <v>9</v>
      </c>
      <c r="C26" s="9" t="s">
        <v>10</v>
      </c>
      <c r="D26" s="9" t="s">
        <v>11</v>
      </c>
      <c r="E26" s="39">
        <v>9.1</v>
      </c>
      <c r="F26" s="9" t="s">
        <v>33</v>
      </c>
      <c r="G26" s="23" t="s">
        <v>32</v>
      </c>
      <c r="H26" s="9"/>
      <c r="I26" s="10"/>
    </row>
    <row r="27" spans="2:9" s="51" customFormat="1" x14ac:dyDescent="0.35">
      <c r="B27" s="48" t="s">
        <v>9</v>
      </c>
      <c r="C27" s="11" t="s">
        <v>10</v>
      </c>
      <c r="D27" s="11" t="s">
        <v>16</v>
      </c>
      <c r="E27" s="53">
        <v>2.3584000000000001</v>
      </c>
      <c r="F27" s="11" t="s">
        <v>33</v>
      </c>
      <c r="G27" s="24" t="s">
        <v>32</v>
      </c>
      <c r="H27" s="11"/>
      <c r="I27" s="12"/>
    </row>
    <row r="28" spans="2:9" s="51" customFormat="1" ht="5.15" customHeight="1" x14ac:dyDescent="0.35">
      <c r="B28" s="49"/>
      <c r="C28" s="13"/>
      <c r="D28" s="13"/>
      <c r="E28" s="47"/>
      <c r="F28" s="13"/>
      <c r="G28" s="25"/>
      <c r="H28" s="13"/>
      <c r="I28" s="49"/>
    </row>
    <row r="29" spans="2:9" s="51" customFormat="1" x14ac:dyDescent="0.35">
      <c r="B29" s="41" t="s">
        <v>21</v>
      </c>
      <c r="C29" s="9" t="s">
        <v>246</v>
      </c>
      <c r="D29" s="9" t="s">
        <v>11</v>
      </c>
      <c r="E29" s="39">
        <v>38</v>
      </c>
      <c r="F29" s="9" t="s">
        <v>33</v>
      </c>
      <c r="G29" s="23" t="s">
        <v>32</v>
      </c>
      <c r="H29" s="9"/>
      <c r="I29" s="10"/>
    </row>
    <row r="30" spans="2:9" s="51" customFormat="1" x14ac:dyDescent="0.35">
      <c r="B30" s="48" t="s">
        <v>21</v>
      </c>
      <c r="C30" s="11" t="s">
        <v>246</v>
      </c>
      <c r="D30" s="11" t="s">
        <v>16</v>
      </c>
      <c r="E30" s="53">
        <v>2.2972999999999999</v>
      </c>
      <c r="F30" s="11" t="s">
        <v>33</v>
      </c>
      <c r="G30" s="24" t="s">
        <v>32</v>
      </c>
      <c r="H30" s="11"/>
      <c r="I30" s="12"/>
    </row>
    <row r="31" spans="2:9" s="51" customFormat="1" ht="5.15" customHeight="1" x14ac:dyDescent="0.35">
      <c r="B31" s="49"/>
      <c r="C31" s="13"/>
      <c r="D31" s="13"/>
      <c r="E31" s="47"/>
      <c r="F31" s="13"/>
      <c r="G31" s="25"/>
      <c r="H31" s="13"/>
      <c r="I31" s="49"/>
    </row>
    <row r="32" spans="2:9" s="51" customFormat="1" x14ac:dyDescent="0.35">
      <c r="B32" s="41" t="s">
        <v>26</v>
      </c>
      <c r="C32" s="9" t="s">
        <v>27</v>
      </c>
      <c r="D32" s="9" t="s">
        <v>11</v>
      </c>
      <c r="E32" s="39">
        <v>1591</v>
      </c>
      <c r="F32" s="9" t="s">
        <v>33</v>
      </c>
      <c r="G32" s="23" t="s">
        <v>32</v>
      </c>
      <c r="H32" s="9"/>
      <c r="I32" s="10"/>
    </row>
    <row r="33" spans="2:9" s="51" customFormat="1" x14ac:dyDescent="0.35">
      <c r="B33" s="48" t="s">
        <v>26</v>
      </c>
      <c r="C33" s="11" t="s">
        <v>27</v>
      </c>
      <c r="D33" s="11" t="s">
        <v>16</v>
      </c>
      <c r="E33" s="53">
        <v>2.2319</v>
      </c>
      <c r="F33" s="11" t="s">
        <v>33</v>
      </c>
      <c r="G33" s="24" t="s">
        <v>32</v>
      </c>
      <c r="H33" s="11"/>
      <c r="I33" s="12"/>
    </row>
    <row r="34" spans="2:9" s="51" customFormat="1" x14ac:dyDescent="0.35">
      <c r="B34" s="49"/>
      <c r="C34" s="13"/>
      <c r="D34" s="13"/>
      <c r="E34" s="50"/>
      <c r="F34" s="13"/>
      <c r="G34" s="25"/>
      <c r="H34" s="13"/>
      <c r="I34" s="49"/>
    </row>
    <row r="35" spans="2:9" s="51" customFormat="1" x14ac:dyDescent="0.35">
      <c r="B35" s="52" t="s">
        <v>222</v>
      </c>
      <c r="C35" s="27"/>
      <c r="D35" s="13"/>
      <c r="E35" s="50"/>
      <c r="F35" s="13"/>
      <c r="G35" s="25"/>
      <c r="H35" s="13"/>
      <c r="I35" s="49"/>
    </row>
    <row r="36" spans="2:9" s="51" customFormat="1" ht="42" customHeight="1" x14ac:dyDescent="0.35">
      <c r="B36" s="86" t="s">
        <v>2</v>
      </c>
      <c r="C36" s="87"/>
      <c r="D36" s="87" t="s">
        <v>3</v>
      </c>
      <c r="E36" s="88" t="s">
        <v>4</v>
      </c>
      <c r="F36" s="87" t="s">
        <v>5</v>
      </c>
      <c r="G36" s="87" t="s">
        <v>6</v>
      </c>
      <c r="H36" s="87" t="s">
        <v>7</v>
      </c>
      <c r="I36" s="89" t="s">
        <v>8</v>
      </c>
    </row>
    <row r="37" spans="2:9" s="51" customFormat="1" ht="21" x14ac:dyDescent="0.35">
      <c r="B37" s="54" t="s">
        <v>9</v>
      </c>
      <c r="C37" s="16"/>
      <c r="D37" s="16" t="s">
        <v>11</v>
      </c>
      <c r="E37" s="37">
        <v>49</v>
      </c>
      <c r="F37" s="16" t="s">
        <v>33</v>
      </c>
      <c r="G37" s="26" t="s">
        <v>38</v>
      </c>
      <c r="H37" s="16"/>
      <c r="I37" s="17"/>
    </row>
    <row r="38" spans="2:9" s="51" customFormat="1" ht="5.15" customHeight="1" x14ac:dyDescent="0.35">
      <c r="B38" s="49"/>
      <c r="C38" s="13"/>
      <c r="D38" s="13"/>
      <c r="E38" s="47"/>
      <c r="F38" s="13"/>
      <c r="G38" s="25"/>
      <c r="H38" s="13"/>
      <c r="I38" s="49"/>
    </row>
    <row r="39" spans="2:9" s="51" customFormat="1" ht="21" x14ac:dyDescent="0.35">
      <c r="B39" s="54" t="s">
        <v>21</v>
      </c>
      <c r="C39" s="16"/>
      <c r="D39" s="16" t="s">
        <v>11</v>
      </c>
      <c r="E39" s="37">
        <v>80</v>
      </c>
      <c r="F39" s="16" t="s">
        <v>33</v>
      </c>
      <c r="G39" s="26" t="s">
        <v>38</v>
      </c>
      <c r="H39" s="16"/>
      <c r="I39" s="17"/>
    </row>
    <row r="40" spans="2:9" s="51" customFormat="1" ht="5.15" customHeight="1" x14ac:dyDescent="0.35">
      <c r="B40" s="49"/>
      <c r="C40" s="13"/>
      <c r="D40" s="13"/>
      <c r="E40" s="47"/>
      <c r="F40" s="13"/>
      <c r="G40" s="25"/>
      <c r="H40" s="13"/>
      <c r="I40" s="49"/>
    </row>
    <row r="41" spans="2:9" s="51" customFormat="1" ht="21" x14ac:dyDescent="0.35">
      <c r="B41" s="54" t="s">
        <v>26</v>
      </c>
      <c r="C41" s="16"/>
      <c r="D41" s="16" t="s">
        <v>11</v>
      </c>
      <c r="E41" s="37">
        <v>1700</v>
      </c>
      <c r="F41" s="16" t="s">
        <v>33</v>
      </c>
      <c r="G41" s="26" t="s">
        <v>38</v>
      </c>
      <c r="H41" s="16"/>
      <c r="I41" s="17"/>
    </row>
    <row r="42" spans="2:9" s="51" customFormat="1" ht="12.75" customHeight="1" x14ac:dyDescent="0.35">
      <c r="B42" s="49"/>
      <c r="C42" s="13"/>
      <c r="D42" s="13"/>
      <c r="E42" s="50"/>
      <c r="F42" s="13"/>
      <c r="G42" s="25"/>
      <c r="H42" s="13"/>
      <c r="I42" s="49"/>
    </row>
    <row r="43" spans="2:9" s="51" customFormat="1" x14ac:dyDescent="0.35">
      <c r="B43" s="52" t="s">
        <v>223</v>
      </c>
      <c r="C43" s="27"/>
      <c r="D43" s="25"/>
      <c r="E43" s="55"/>
      <c r="F43" s="13"/>
      <c r="G43" s="25"/>
      <c r="H43" s="13"/>
      <c r="I43" s="56"/>
    </row>
    <row r="44" spans="2:9" s="51" customFormat="1" ht="42" customHeight="1" x14ac:dyDescent="0.35">
      <c r="B44" s="86" t="s">
        <v>2</v>
      </c>
      <c r="C44" s="87"/>
      <c r="D44" s="87" t="s">
        <v>3</v>
      </c>
      <c r="E44" s="88" t="s">
        <v>4</v>
      </c>
      <c r="F44" s="87" t="s">
        <v>5</v>
      </c>
      <c r="G44" s="87" t="s">
        <v>6</v>
      </c>
      <c r="H44" s="87" t="s">
        <v>7</v>
      </c>
      <c r="I44" s="89" t="s">
        <v>8</v>
      </c>
    </row>
    <row r="45" spans="2:9" s="51" customFormat="1" ht="15" customHeight="1" x14ac:dyDescent="0.35">
      <c r="B45" s="54" t="s">
        <v>9</v>
      </c>
      <c r="C45" s="16"/>
      <c r="D45" s="16" t="s">
        <v>11</v>
      </c>
      <c r="E45" s="37">
        <v>23</v>
      </c>
      <c r="F45" s="16" t="s">
        <v>33</v>
      </c>
      <c r="G45" s="26" t="s">
        <v>39</v>
      </c>
      <c r="H45" s="16"/>
      <c r="I45" s="17"/>
    </row>
    <row r="46" spans="2:9" s="51" customFormat="1" ht="5.15" customHeight="1" x14ac:dyDescent="0.35">
      <c r="B46" s="49"/>
      <c r="C46" s="13"/>
      <c r="D46" s="13"/>
      <c r="E46" s="47"/>
      <c r="F46" s="13"/>
      <c r="G46" s="25"/>
      <c r="H46" s="13"/>
      <c r="I46" s="49"/>
    </row>
    <row r="47" spans="2:9" s="51" customFormat="1" ht="15" customHeight="1" x14ac:dyDescent="0.35">
      <c r="B47" s="54" t="s">
        <v>21</v>
      </c>
      <c r="C47" s="16"/>
      <c r="D47" s="16" t="s">
        <v>11</v>
      </c>
      <c r="E47" s="37">
        <v>23</v>
      </c>
      <c r="F47" s="16" t="s">
        <v>33</v>
      </c>
      <c r="G47" s="26" t="s">
        <v>39</v>
      </c>
      <c r="H47" s="16"/>
      <c r="I47" s="17"/>
    </row>
    <row r="48" spans="2:9" s="51" customFormat="1" ht="5.15" customHeight="1" x14ac:dyDescent="0.35">
      <c r="B48" s="49"/>
      <c r="C48" s="13"/>
      <c r="D48" s="13"/>
      <c r="E48" s="47"/>
      <c r="F48" s="13"/>
      <c r="G48" s="25"/>
      <c r="H48" s="13"/>
      <c r="I48" s="49"/>
    </row>
    <row r="49" spans="2:9" s="51" customFormat="1" ht="15" customHeight="1" x14ac:dyDescent="0.35">
      <c r="B49" s="54" t="s">
        <v>26</v>
      </c>
      <c r="C49" s="16"/>
      <c r="D49" s="16" t="s">
        <v>11</v>
      </c>
      <c r="E49" s="37">
        <v>23</v>
      </c>
      <c r="F49" s="16" t="s">
        <v>33</v>
      </c>
      <c r="G49" s="26" t="s">
        <v>39</v>
      </c>
      <c r="H49" s="16"/>
      <c r="I49" s="17"/>
    </row>
    <row r="50" spans="2:9" s="51" customFormat="1" ht="12.75" customHeight="1" x14ac:dyDescent="0.35">
      <c r="B50" s="49"/>
      <c r="C50" s="13"/>
      <c r="D50" s="13"/>
      <c r="E50" s="50"/>
      <c r="F50" s="13"/>
      <c r="G50" s="25"/>
      <c r="H50" s="13"/>
      <c r="I50" s="49"/>
    </row>
    <row r="51" spans="2:9" s="51" customFormat="1" x14ac:dyDescent="0.35">
      <c r="B51" s="52" t="s">
        <v>40</v>
      </c>
      <c r="C51" s="27"/>
      <c r="D51" s="13"/>
      <c r="E51" s="50"/>
      <c r="F51" s="13"/>
      <c r="G51" s="25"/>
      <c r="H51" s="13"/>
      <c r="I51" s="49"/>
    </row>
    <row r="52" spans="2:9" s="51" customFormat="1" ht="40.5" customHeight="1" x14ac:dyDescent="0.35">
      <c r="B52" s="91" t="s">
        <v>2</v>
      </c>
      <c r="C52" s="92"/>
      <c r="D52" s="92" t="s">
        <v>3</v>
      </c>
      <c r="E52" s="93" t="s">
        <v>4</v>
      </c>
      <c r="F52" s="92" t="s">
        <v>5</v>
      </c>
      <c r="G52" s="92" t="s">
        <v>6</v>
      </c>
      <c r="H52" s="92" t="s">
        <v>7</v>
      </c>
      <c r="I52" s="94" t="s">
        <v>8</v>
      </c>
    </row>
    <row r="53" spans="2:9" s="51" customFormat="1" x14ac:dyDescent="0.35">
      <c r="B53" s="41" t="s">
        <v>9</v>
      </c>
      <c r="C53" s="9" t="s">
        <v>10</v>
      </c>
      <c r="D53" s="9" t="s">
        <v>11</v>
      </c>
      <c r="E53" s="39">
        <f>E26+E37+E45</f>
        <v>81.099999999999994</v>
      </c>
      <c r="F53" s="9" t="s">
        <v>41</v>
      </c>
      <c r="G53" s="23" t="s">
        <v>32</v>
      </c>
      <c r="H53" s="9" t="s">
        <v>34</v>
      </c>
      <c r="I53" s="10" t="s">
        <v>35</v>
      </c>
    </row>
    <row r="54" spans="2:9" s="51" customFormat="1" x14ac:dyDescent="0.35">
      <c r="B54" s="48" t="s">
        <v>9</v>
      </c>
      <c r="C54" s="11" t="s">
        <v>10</v>
      </c>
      <c r="D54" s="11" t="s">
        <v>16</v>
      </c>
      <c r="E54" s="53">
        <f>E27</f>
        <v>2.3584000000000001</v>
      </c>
      <c r="F54" s="11" t="s">
        <v>41</v>
      </c>
      <c r="G54" s="24" t="s">
        <v>32</v>
      </c>
      <c r="H54" s="11" t="s">
        <v>36</v>
      </c>
      <c r="I54" s="12" t="s">
        <v>37</v>
      </c>
    </row>
    <row r="55" spans="2:9" s="51" customFormat="1" ht="5.15" customHeight="1" x14ac:dyDescent="0.35">
      <c r="B55" s="49"/>
      <c r="C55" s="13"/>
      <c r="D55" s="13"/>
      <c r="E55" s="47"/>
      <c r="F55" s="13"/>
      <c r="G55" s="25"/>
      <c r="H55" s="13"/>
      <c r="I55" s="49"/>
    </row>
    <row r="56" spans="2:9" s="51" customFormat="1" x14ac:dyDescent="0.35">
      <c r="B56" s="41" t="s">
        <v>21</v>
      </c>
      <c r="C56" s="9" t="s">
        <v>246</v>
      </c>
      <c r="D56" s="9" t="s">
        <v>11</v>
      </c>
      <c r="E56" s="39">
        <f>E29+E39+E47</f>
        <v>141</v>
      </c>
      <c r="F56" s="9" t="s">
        <v>42</v>
      </c>
      <c r="G56" s="23" t="s">
        <v>32</v>
      </c>
      <c r="H56" s="9" t="s">
        <v>34</v>
      </c>
      <c r="I56" s="10" t="s">
        <v>35</v>
      </c>
    </row>
    <row r="57" spans="2:9" s="51" customFormat="1" x14ac:dyDescent="0.35">
      <c r="B57" s="48" t="s">
        <v>21</v>
      </c>
      <c r="C57" s="11" t="s">
        <v>246</v>
      </c>
      <c r="D57" s="11" t="s">
        <v>16</v>
      </c>
      <c r="E57" s="53">
        <f>E30</f>
        <v>2.2972999999999999</v>
      </c>
      <c r="F57" s="11" t="s">
        <v>42</v>
      </c>
      <c r="G57" s="24" t="s">
        <v>32</v>
      </c>
      <c r="H57" s="11" t="s">
        <v>36</v>
      </c>
      <c r="I57" s="12" t="s">
        <v>37</v>
      </c>
    </row>
    <row r="58" spans="2:9" s="51" customFormat="1" ht="5.15" customHeight="1" x14ac:dyDescent="0.35">
      <c r="B58" s="49"/>
      <c r="C58" s="13"/>
      <c r="D58" s="13"/>
      <c r="E58" s="47"/>
      <c r="F58" s="13"/>
      <c r="G58" s="25"/>
      <c r="H58" s="13"/>
      <c r="I58" s="49"/>
    </row>
    <row r="59" spans="2:9" s="51" customFormat="1" x14ac:dyDescent="0.35">
      <c r="B59" s="41" t="s">
        <v>26</v>
      </c>
      <c r="C59" s="9" t="s">
        <v>27</v>
      </c>
      <c r="D59" s="9" t="s">
        <v>11</v>
      </c>
      <c r="E59" s="39">
        <f>E32+E41+E49</f>
        <v>3314</v>
      </c>
      <c r="F59" s="9" t="s">
        <v>43</v>
      </c>
      <c r="G59" s="23" t="s">
        <v>32</v>
      </c>
      <c r="H59" s="9" t="s">
        <v>34</v>
      </c>
      <c r="I59" s="10" t="s">
        <v>35</v>
      </c>
    </row>
    <row r="60" spans="2:9" s="51" customFormat="1" x14ac:dyDescent="0.35">
      <c r="B60" s="48" t="s">
        <v>26</v>
      </c>
      <c r="C60" s="11" t="s">
        <v>27</v>
      </c>
      <c r="D60" s="11" t="s">
        <v>16</v>
      </c>
      <c r="E60" s="53">
        <f>E33</f>
        <v>2.2319</v>
      </c>
      <c r="F60" s="11" t="s">
        <v>43</v>
      </c>
      <c r="G60" s="24" t="s">
        <v>32</v>
      </c>
      <c r="H60" s="11" t="s">
        <v>36</v>
      </c>
      <c r="I60" s="12" t="s">
        <v>37</v>
      </c>
    </row>
    <row r="61" spans="2:9" s="51" customFormat="1" ht="12.75" customHeight="1" x14ac:dyDescent="0.35">
      <c r="B61" s="49"/>
      <c r="C61" s="13"/>
      <c r="D61" s="13"/>
      <c r="E61" s="50"/>
      <c r="F61" s="13"/>
      <c r="G61" s="25"/>
      <c r="H61" s="13"/>
      <c r="I61" s="49"/>
    </row>
    <row r="62" spans="2:9" s="51" customFormat="1" x14ac:dyDescent="0.35">
      <c r="B62" s="52" t="s">
        <v>44</v>
      </c>
      <c r="C62" s="27"/>
      <c r="D62" s="13"/>
      <c r="E62" s="50"/>
      <c r="F62" s="13"/>
      <c r="G62" s="25"/>
      <c r="H62" s="13"/>
      <c r="I62" s="49"/>
    </row>
    <row r="63" spans="2:9" s="51" customFormat="1" ht="40.5" customHeight="1" x14ac:dyDescent="0.35">
      <c r="B63" s="91" t="s">
        <v>2</v>
      </c>
      <c r="C63" s="92"/>
      <c r="D63" s="92" t="s">
        <v>3</v>
      </c>
      <c r="E63" s="93" t="s">
        <v>4</v>
      </c>
      <c r="F63" s="92" t="s">
        <v>5</v>
      </c>
      <c r="G63" s="92" t="s">
        <v>6</v>
      </c>
      <c r="H63" s="92" t="s">
        <v>7</v>
      </c>
      <c r="I63" s="94" t="s">
        <v>8</v>
      </c>
    </row>
    <row r="64" spans="2:9" s="51" customFormat="1" x14ac:dyDescent="0.35">
      <c r="B64" s="41" t="s">
        <v>9</v>
      </c>
      <c r="C64" s="9" t="s">
        <v>10</v>
      </c>
      <c r="D64" s="9" t="s">
        <v>11</v>
      </c>
      <c r="E64" s="39">
        <f>E26+E45</f>
        <v>32.1</v>
      </c>
      <c r="F64" s="9" t="s">
        <v>45</v>
      </c>
      <c r="G64" s="23" t="s">
        <v>32</v>
      </c>
      <c r="H64" s="9" t="s">
        <v>34</v>
      </c>
      <c r="I64" s="10" t="s">
        <v>35</v>
      </c>
    </row>
    <row r="65" spans="2:9" s="51" customFormat="1" x14ac:dyDescent="0.35">
      <c r="B65" s="48" t="s">
        <v>9</v>
      </c>
      <c r="C65" s="11" t="s">
        <v>10</v>
      </c>
      <c r="D65" s="11" t="s">
        <v>16</v>
      </c>
      <c r="E65" s="53">
        <f>E27</f>
        <v>2.3584000000000001</v>
      </c>
      <c r="F65" s="11" t="s">
        <v>45</v>
      </c>
      <c r="G65" s="24" t="s">
        <v>32</v>
      </c>
      <c r="H65" s="11" t="s">
        <v>36</v>
      </c>
      <c r="I65" s="12" t="s">
        <v>37</v>
      </c>
    </row>
    <row r="66" spans="2:9" s="51" customFormat="1" ht="5.15" customHeight="1" x14ac:dyDescent="0.35">
      <c r="B66" s="49"/>
      <c r="C66" s="13"/>
      <c r="D66" s="13"/>
      <c r="E66" s="47"/>
      <c r="F66" s="13"/>
      <c r="G66" s="25"/>
      <c r="H66" s="13"/>
      <c r="I66" s="49"/>
    </row>
    <row r="67" spans="2:9" s="51" customFormat="1" x14ac:dyDescent="0.35">
      <c r="B67" s="41" t="s">
        <v>21</v>
      </c>
      <c r="C67" s="9" t="s">
        <v>246</v>
      </c>
      <c r="D67" s="9" t="s">
        <v>11</v>
      </c>
      <c r="E67" s="39">
        <f>E29+E47</f>
        <v>61</v>
      </c>
      <c r="F67" s="9" t="s">
        <v>46</v>
      </c>
      <c r="G67" s="23" t="s">
        <v>32</v>
      </c>
      <c r="H67" s="9" t="s">
        <v>34</v>
      </c>
      <c r="I67" s="10" t="s">
        <v>35</v>
      </c>
    </row>
    <row r="68" spans="2:9" s="51" customFormat="1" x14ac:dyDescent="0.35">
      <c r="B68" s="48" t="s">
        <v>21</v>
      </c>
      <c r="C68" s="11" t="s">
        <v>246</v>
      </c>
      <c r="D68" s="11" t="s">
        <v>16</v>
      </c>
      <c r="E68" s="53">
        <f>E30</f>
        <v>2.2972999999999999</v>
      </c>
      <c r="F68" s="11" t="s">
        <v>46</v>
      </c>
      <c r="G68" s="24" t="s">
        <v>32</v>
      </c>
      <c r="H68" s="11" t="s">
        <v>36</v>
      </c>
      <c r="I68" s="12" t="s">
        <v>37</v>
      </c>
    </row>
    <row r="69" spans="2:9" s="51" customFormat="1" ht="5.15" customHeight="1" x14ac:dyDescent="0.35">
      <c r="B69" s="49"/>
      <c r="C69" s="13"/>
      <c r="D69" s="13"/>
      <c r="E69" s="47"/>
      <c r="F69" s="13"/>
      <c r="G69" s="25"/>
      <c r="H69" s="13"/>
      <c r="I69" s="49"/>
    </row>
    <row r="70" spans="2:9" s="51" customFormat="1" x14ac:dyDescent="0.35">
      <c r="B70" s="41" t="s">
        <v>26</v>
      </c>
      <c r="C70" s="9" t="s">
        <v>27</v>
      </c>
      <c r="D70" s="9" t="s">
        <v>11</v>
      </c>
      <c r="E70" s="39">
        <f>E32+E49</f>
        <v>1614</v>
      </c>
      <c r="F70" s="9" t="s">
        <v>47</v>
      </c>
      <c r="G70" s="23" t="s">
        <v>32</v>
      </c>
      <c r="H70" s="9" t="s">
        <v>34</v>
      </c>
      <c r="I70" s="10" t="s">
        <v>35</v>
      </c>
    </row>
    <row r="71" spans="2:9" s="51" customFormat="1" x14ac:dyDescent="0.35">
      <c r="B71" s="48" t="s">
        <v>26</v>
      </c>
      <c r="C71" s="11" t="s">
        <v>27</v>
      </c>
      <c r="D71" s="11" t="s">
        <v>16</v>
      </c>
      <c r="E71" s="53">
        <f>E33</f>
        <v>2.2319</v>
      </c>
      <c r="F71" s="11" t="s">
        <v>47</v>
      </c>
      <c r="G71" s="24" t="s">
        <v>32</v>
      </c>
      <c r="H71" s="11" t="s">
        <v>36</v>
      </c>
      <c r="I71" s="12" t="s">
        <v>37</v>
      </c>
    </row>
    <row r="72" spans="2:9" s="51" customFormat="1" ht="12.75" customHeight="1" x14ac:dyDescent="0.35">
      <c r="B72" s="49"/>
      <c r="C72" s="13"/>
      <c r="D72" s="13"/>
      <c r="E72" s="50"/>
      <c r="F72" s="13"/>
      <c r="G72" s="25"/>
      <c r="H72" s="13"/>
      <c r="I72" s="49"/>
    </row>
    <row r="73" spans="2:9" s="51" customFormat="1" x14ac:dyDescent="0.35">
      <c r="B73" s="52" t="s">
        <v>48</v>
      </c>
      <c r="C73" s="27"/>
      <c r="D73" s="13"/>
      <c r="E73" s="50"/>
      <c r="F73" s="13"/>
      <c r="G73" s="25"/>
      <c r="H73" s="13"/>
      <c r="I73" s="49"/>
    </row>
    <row r="74" spans="2:9" s="51" customFormat="1" ht="40.5" customHeight="1" x14ac:dyDescent="0.35">
      <c r="B74" s="91" t="s">
        <v>2</v>
      </c>
      <c r="C74" s="92"/>
      <c r="D74" s="92" t="s">
        <v>3</v>
      </c>
      <c r="E74" s="93" t="s">
        <v>4</v>
      </c>
      <c r="F74" s="92" t="s">
        <v>5</v>
      </c>
      <c r="G74" s="92" t="s">
        <v>6</v>
      </c>
      <c r="H74" s="92" t="s">
        <v>7</v>
      </c>
      <c r="I74" s="94" t="s">
        <v>8</v>
      </c>
    </row>
    <row r="75" spans="2:9" s="51" customFormat="1" x14ac:dyDescent="0.35">
      <c r="B75" s="54" t="s">
        <v>9</v>
      </c>
      <c r="C75" s="16"/>
      <c r="D75" s="16" t="s">
        <v>11</v>
      </c>
      <c r="E75" s="37">
        <f>E37+E45</f>
        <v>72</v>
      </c>
      <c r="F75" s="16" t="s">
        <v>49</v>
      </c>
      <c r="G75" s="26" t="s">
        <v>32</v>
      </c>
      <c r="H75" s="16" t="s">
        <v>242</v>
      </c>
      <c r="I75" s="17" t="s">
        <v>35</v>
      </c>
    </row>
    <row r="76" spans="2:9" s="51" customFormat="1" ht="5.15" customHeight="1" x14ac:dyDescent="0.35">
      <c r="B76" s="49"/>
      <c r="C76" s="13"/>
      <c r="D76" s="13"/>
      <c r="E76" s="47"/>
      <c r="F76" s="13"/>
      <c r="G76" s="25"/>
      <c r="H76" s="13"/>
      <c r="I76" s="49"/>
    </row>
    <row r="77" spans="2:9" s="51" customFormat="1" x14ac:dyDescent="0.35">
      <c r="B77" s="54" t="s">
        <v>21</v>
      </c>
      <c r="C77" s="16"/>
      <c r="D77" s="16" t="s">
        <v>11</v>
      </c>
      <c r="E77" s="37">
        <f>E39+E47</f>
        <v>103</v>
      </c>
      <c r="F77" s="16" t="s">
        <v>50</v>
      </c>
      <c r="G77" s="26" t="s">
        <v>32</v>
      </c>
      <c r="H77" s="16" t="s">
        <v>242</v>
      </c>
      <c r="I77" s="17" t="s">
        <v>35</v>
      </c>
    </row>
    <row r="78" spans="2:9" s="51" customFormat="1" ht="5.15" customHeight="1" x14ac:dyDescent="0.35">
      <c r="B78" s="49"/>
      <c r="C78" s="13"/>
      <c r="D78" s="13"/>
      <c r="E78" s="47"/>
      <c r="F78" s="13"/>
      <c r="G78" s="25"/>
      <c r="H78" s="13"/>
      <c r="I78" s="49"/>
    </row>
    <row r="79" spans="2:9" s="51" customFormat="1" x14ac:dyDescent="0.35">
      <c r="B79" s="54" t="s">
        <v>26</v>
      </c>
      <c r="C79" s="16"/>
      <c r="D79" s="16" t="s">
        <v>11</v>
      </c>
      <c r="E79" s="37">
        <f>E41+E49</f>
        <v>1723</v>
      </c>
      <c r="F79" s="16" t="s">
        <v>51</v>
      </c>
      <c r="G79" s="26" t="s">
        <v>32</v>
      </c>
      <c r="H79" s="16" t="s">
        <v>242</v>
      </c>
      <c r="I79" s="17" t="s">
        <v>35</v>
      </c>
    </row>
    <row r="80" spans="2:9" s="51" customFormat="1" ht="12.75" customHeight="1" x14ac:dyDescent="0.35">
      <c r="B80" s="49"/>
      <c r="C80" s="13"/>
      <c r="D80" s="13"/>
      <c r="E80" s="50"/>
      <c r="F80" s="13"/>
      <c r="G80" s="25"/>
      <c r="H80" s="13"/>
      <c r="I80" s="49"/>
    </row>
    <row r="81" spans="2:9" s="51" customFormat="1" x14ac:dyDescent="0.35">
      <c r="B81" s="52" t="s">
        <v>52</v>
      </c>
      <c r="C81" s="27"/>
      <c r="D81" s="13"/>
      <c r="E81" s="50"/>
      <c r="F81" s="13"/>
      <c r="G81" s="25"/>
      <c r="H81" s="13"/>
      <c r="I81" s="49"/>
    </row>
    <row r="82" spans="2:9" s="51" customFormat="1" ht="40.5" customHeight="1" x14ac:dyDescent="0.35">
      <c r="B82" s="91" t="s">
        <v>2</v>
      </c>
      <c r="C82" s="92"/>
      <c r="D82" s="92" t="s">
        <v>3</v>
      </c>
      <c r="E82" s="93" t="s">
        <v>4</v>
      </c>
      <c r="F82" s="92" t="s">
        <v>5</v>
      </c>
      <c r="G82" s="92" t="s">
        <v>6</v>
      </c>
      <c r="H82" s="92" t="s">
        <v>7</v>
      </c>
      <c r="I82" s="94" t="s">
        <v>8</v>
      </c>
    </row>
    <row r="83" spans="2:9" s="51" customFormat="1" ht="21" x14ac:dyDescent="0.35">
      <c r="B83" s="110" t="s">
        <v>232</v>
      </c>
      <c r="C83" s="111"/>
      <c r="D83" s="9" t="s">
        <v>53</v>
      </c>
      <c r="E83" s="32">
        <v>755</v>
      </c>
      <c r="F83" s="9" t="s">
        <v>54</v>
      </c>
      <c r="G83" s="23" t="s">
        <v>55</v>
      </c>
      <c r="H83" s="9" t="s">
        <v>56</v>
      </c>
      <c r="I83" s="10" t="s">
        <v>57</v>
      </c>
    </row>
    <row r="84" spans="2:9" s="51" customFormat="1" ht="21" x14ac:dyDescent="0.35">
      <c r="B84" s="112" t="s">
        <v>233</v>
      </c>
      <c r="C84" s="113"/>
      <c r="D84" s="11" t="s">
        <v>53</v>
      </c>
      <c r="E84" s="33">
        <v>393</v>
      </c>
      <c r="F84" s="11" t="s">
        <v>58</v>
      </c>
      <c r="G84" s="24" t="s">
        <v>55</v>
      </c>
      <c r="H84" s="11" t="s">
        <v>59</v>
      </c>
      <c r="I84" s="12" t="s">
        <v>60</v>
      </c>
    </row>
    <row r="85" spans="2:9" s="51" customFormat="1" ht="5.15" customHeight="1" x14ac:dyDescent="0.35">
      <c r="B85" s="49"/>
      <c r="C85" s="13"/>
      <c r="D85" s="13"/>
      <c r="E85" s="47"/>
      <c r="F85" s="13"/>
      <c r="G85" s="25"/>
      <c r="H85" s="13"/>
      <c r="I85" s="49"/>
    </row>
    <row r="86" spans="2:9" s="51" customFormat="1" ht="15" customHeight="1" x14ac:dyDescent="0.35">
      <c r="B86" s="114" t="s">
        <v>61</v>
      </c>
      <c r="C86" s="115"/>
      <c r="D86" s="9" t="s">
        <v>16</v>
      </c>
      <c r="E86" s="34">
        <v>0.68820000000000003</v>
      </c>
      <c r="F86" s="9" t="s">
        <v>62</v>
      </c>
      <c r="G86" s="23" t="s">
        <v>52</v>
      </c>
      <c r="H86" s="9" t="s">
        <v>63</v>
      </c>
      <c r="I86" s="10" t="s">
        <v>64</v>
      </c>
    </row>
    <row r="87" spans="2:9" s="51" customFormat="1" ht="15" customHeight="1" x14ac:dyDescent="0.35">
      <c r="B87" s="116" t="s">
        <v>65</v>
      </c>
      <c r="C87" s="117"/>
      <c r="D87" s="13" t="s">
        <v>16</v>
      </c>
      <c r="E87" s="35">
        <v>0.62749999999999995</v>
      </c>
      <c r="F87" s="13" t="s">
        <v>62</v>
      </c>
      <c r="G87" s="25" t="s">
        <v>52</v>
      </c>
      <c r="H87" s="13" t="s">
        <v>66</v>
      </c>
      <c r="I87" s="14" t="s">
        <v>67</v>
      </c>
    </row>
    <row r="88" spans="2:9" s="51" customFormat="1" ht="15" customHeight="1" x14ac:dyDescent="0.35">
      <c r="B88" s="116" t="s">
        <v>68</v>
      </c>
      <c r="C88" s="117"/>
      <c r="D88" s="13" t="s">
        <v>16</v>
      </c>
      <c r="E88" s="35">
        <v>0.8528</v>
      </c>
      <c r="F88" s="13" t="s">
        <v>62</v>
      </c>
      <c r="G88" s="25" t="s">
        <v>52</v>
      </c>
      <c r="H88" s="13" t="s">
        <v>69</v>
      </c>
      <c r="I88" s="14" t="s">
        <v>70</v>
      </c>
    </row>
    <row r="89" spans="2:9" s="51" customFormat="1" ht="15" customHeight="1" x14ac:dyDescent="0.35">
      <c r="B89" s="116" t="s">
        <v>71</v>
      </c>
      <c r="C89" s="117"/>
      <c r="D89" s="13" t="s">
        <v>16</v>
      </c>
      <c r="E89" s="35">
        <v>0.28179999999999999</v>
      </c>
      <c r="F89" s="13" t="s">
        <v>62</v>
      </c>
      <c r="G89" s="25" t="s">
        <v>52</v>
      </c>
      <c r="H89" s="13" t="s">
        <v>72</v>
      </c>
      <c r="I89" s="14" t="s">
        <v>73</v>
      </c>
    </row>
    <row r="90" spans="2:9" s="51" customFormat="1" ht="15" customHeight="1" x14ac:dyDescent="0.35">
      <c r="B90" s="108" t="s">
        <v>9</v>
      </c>
      <c r="C90" s="109"/>
      <c r="D90" s="11" t="s">
        <v>11</v>
      </c>
      <c r="E90" s="36">
        <v>30</v>
      </c>
      <c r="F90" s="11" t="s">
        <v>62</v>
      </c>
      <c r="G90" s="24" t="s">
        <v>52</v>
      </c>
      <c r="H90" s="11" t="s">
        <v>74</v>
      </c>
      <c r="I90" s="12" t="s">
        <v>75</v>
      </c>
    </row>
    <row r="91" spans="2:9" s="51" customFormat="1" ht="5.15" customHeight="1" x14ac:dyDescent="0.35">
      <c r="B91" s="49"/>
      <c r="C91" s="13"/>
      <c r="D91" s="13"/>
      <c r="E91" s="47"/>
      <c r="F91" s="13"/>
      <c r="G91" s="25"/>
      <c r="H91" s="13"/>
      <c r="I91" s="49"/>
    </row>
    <row r="92" spans="2:9" s="51" customFormat="1" ht="15" customHeight="1" x14ac:dyDescent="0.35">
      <c r="B92" s="114" t="s">
        <v>76</v>
      </c>
      <c r="C92" s="115"/>
      <c r="D92" s="9" t="s">
        <v>16</v>
      </c>
      <c r="E92" s="34">
        <v>0.68820000000000003</v>
      </c>
      <c r="F92" s="9" t="s">
        <v>77</v>
      </c>
      <c r="G92" s="23" t="s">
        <v>52</v>
      </c>
      <c r="H92" s="9" t="s">
        <v>63</v>
      </c>
      <c r="I92" s="10" t="s">
        <v>64</v>
      </c>
    </row>
    <row r="93" spans="2:9" s="51" customFormat="1" ht="15" customHeight="1" x14ac:dyDescent="0.35">
      <c r="B93" s="116" t="s">
        <v>78</v>
      </c>
      <c r="C93" s="117"/>
      <c r="D93" s="13" t="s">
        <v>16</v>
      </c>
      <c r="E93" s="35">
        <v>0.59460000000000002</v>
      </c>
      <c r="F93" s="13" t="s">
        <v>77</v>
      </c>
      <c r="G93" s="25" t="s">
        <v>52</v>
      </c>
      <c r="H93" s="13" t="s">
        <v>66</v>
      </c>
      <c r="I93" s="14" t="s">
        <v>67</v>
      </c>
    </row>
    <row r="94" spans="2:9" s="51" customFormat="1" ht="15" customHeight="1" x14ac:dyDescent="0.35">
      <c r="B94" s="116" t="s">
        <v>79</v>
      </c>
      <c r="C94" s="117"/>
      <c r="D94" s="13" t="s">
        <v>16</v>
      </c>
      <c r="E94" s="35">
        <v>0.8296</v>
      </c>
      <c r="F94" s="13" t="s">
        <v>77</v>
      </c>
      <c r="G94" s="25" t="s">
        <v>52</v>
      </c>
      <c r="H94" s="13" t="s">
        <v>69</v>
      </c>
      <c r="I94" s="14" t="s">
        <v>70</v>
      </c>
    </row>
    <row r="95" spans="2:9" s="51" customFormat="1" ht="15" customHeight="1" x14ac:dyDescent="0.35">
      <c r="B95" s="116" t="s">
        <v>80</v>
      </c>
      <c r="C95" s="117"/>
      <c r="D95" s="13" t="s">
        <v>16</v>
      </c>
      <c r="E95" s="35">
        <v>0.28179999999999999</v>
      </c>
      <c r="F95" s="13" t="s">
        <v>77</v>
      </c>
      <c r="G95" s="25" t="s">
        <v>52</v>
      </c>
      <c r="H95" s="13" t="s">
        <v>72</v>
      </c>
      <c r="I95" s="14" t="s">
        <v>73</v>
      </c>
    </row>
    <row r="96" spans="2:9" s="51" customFormat="1" ht="15" customHeight="1" x14ac:dyDescent="0.35">
      <c r="B96" s="108" t="s">
        <v>21</v>
      </c>
      <c r="C96" s="109"/>
      <c r="D96" s="11" t="s">
        <v>11</v>
      </c>
      <c r="E96" s="36">
        <v>50</v>
      </c>
      <c r="F96" s="11" t="s">
        <v>77</v>
      </c>
      <c r="G96" s="24" t="s">
        <v>52</v>
      </c>
      <c r="H96" s="11" t="s">
        <v>74</v>
      </c>
      <c r="I96" s="12" t="s">
        <v>75</v>
      </c>
    </row>
    <row r="97" spans="2:9" s="51" customFormat="1" ht="5.15" customHeight="1" x14ac:dyDescent="0.35">
      <c r="B97" s="49"/>
      <c r="C97" s="13"/>
      <c r="D97" s="13"/>
      <c r="E97" s="47"/>
      <c r="F97" s="13"/>
      <c r="G97" s="25"/>
      <c r="H97" s="13"/>
      <c r="I97" s="49"/>
    </row>
    <row r="98" spans="2:9" s="51" customFormat="1" ht="15" customHeight="1" x14ac:dyDescent="0.35">
      <c r="B98" s="114" t="s">
        <v>81</v>
      </c>
      <c r="C98" s="115"/>
      <c r="D98" s="9" t="s">
        <v>16</v>
      </c>
      <c r="E98" s="34">
        <v>0.68820000000000003</v>
      </c>
      <c r="F98" s="9" t="s">
        <v>82</v>
      </c>
      <c r="G98" s="23" t="s">
        <v>52</v>
      </c>
      <c r="H98" s="9" t="s">
        <v>63</v>
      </c>
      <c r="I98" s="10" t="s">
        <v>64</v>
      </c>
    </row>
    <row r="99" spans="2:9" s="51" customFormat="1" ht="15" customHeight="1" x14ac:dyDescent="0.35">
      <c r="B99" s="116" t="s">
        <v>83</v>
      </c>
      <c r="C99" s="117"/>
      <c r="D99" s="13" t="s">
        <v>16</v>
      </c>
      <c r="E99" s="35">
        <v>0.55830000000000002</v>
      </c>
      <c r="F99" s="13" t="s">
        <v>82</v>
      </c>
      <c r="G99" s="25" t="s">
        <v>52</v>
      </c>
      <c r="H99" s="13" t="s">
        <v>66</v>
      </c>
      <c r="I99" s="14" t="s">
        <v>67</v>
      </c>
    </row>
    <row r="100" spans="2:9" s="51" customFormat="1" ht="15" customHeight="1" x14ac:dyDescent="0.35">
      <c r="B100" s="116" t="s">
        <v>84</v>
      </c>
      <c r="C100" s="117"/>
      <c r="D100" s="13" t="s">
        <v>16</v>
      </c>
      <c r="E100" s="35">
        <v>0.77729999999999999</v>
      </c>
      <c r="F100" s="13" t="s">
        <v>82</v>
      </c>
      <c r="G100" s="25" t="s">
        <v>52</v>
      </c>
      <c r="H100" s="13" t="s">
        <v>69</v>
      </c>
      <c r="I100" s="14" t="s">
        <v>70</v>
      </c>
    </row>
    <row r="101" spans="2:9" s="51" customFormat="1" ht="15" customHeight="1" x14ac:dyDescent="0.35">
      <c r="B101" s="116" t="s">
        <v>85</v>
      </c>
      <c r="C101" s="117"/>
      <c r="D101" s="13" t="s">
        <v>16</v>
      </c>
      <c r="E101" s="35">
        <v>0.28179999999999999</v>
      </c>
      <c r="F101" s="13" t="s">
        <v>82</v>
      </c>
      <c r="G101" s="25" t="s">
        <v>52</v>
      </c>
      <c r="H101" s="13" t="s">
        <v>72</v>
      </c>
      <c r="I101" s="14" t="s">
        <v>73</v>
      </c>
    </row>
    <row r="102" spans="2:9" s="51" customFormat="1" ht="15" customHeight="1" x14ac:dyDescent="0.35">
      <c r="B102" s="108" t="s">
        <v>26</v>
      </c>
      <c r="C102" s="109"/>
      <c r="D102" s="11" t="s">
        <v>11</v>
      </c>
      <c r="E102" s="36">
        <v>250</v>
      </c>
      <c r="F102" s="11" t="s">
        <v>82</v>
      </c>
      <c r="G102" s="24" t="s">
        <v>52</v>
      </c>
      <c r="H102" s="11" t="s">
        <v>74</v>
      </c>
      <c r="I102" s="12" t="s">
        <v>75</v>
      </c>
    </row>
    <row r="103" spans="2:9" s="51" customFormat="1" ht="5.15" customHeight="1" x14ac:dyDescent="0.35">
      <c r="B103" s="49"/>
      <c r="C103" s="13"/>
      <c r="D103" s="13"/>
      <c r="E103" s="47"/>
      <c r="F103" s="13"/>
      <c r="G103" s="25"/>
      <c r="H103" s="13"/>
      <c r="I103" s="49"/>
    </row>
    <row r="104" spans="2:9" s="51" customFormat="1" ht="15" customHeight="1" x14ac:dyDescent="0.35">
      <c r="B104" s="15" t="s">
        <v>86</v>
      </c>
      <c r="C104" s="26"/>
      <c r="D104" s="16" t="s">
        <v>11</v>
      </c>
      <c r="E104" s="37">
        <v>473</v>
      </c>
      <c r="F104" s="16" t="s">
        <v>87</v>
      </c>
      <c r="G104" s="26" t="s">
        <v>52</v>
      </c>
      <c r="H104" s="16" t="s">
        <v>74</v>
      </c>
      <c r="I104" s="17" t="s">
        <v>75</v>
      </c>
    </row>
    <row r="105" spans="2:9" s="51" customFormat="1" ht="12.75" customHeight="1" x14ac:dyDescent="0.35">
      <c r="B105" s="49"/>
      <c r="C105" s="13"/>
      <c r="D105" s="13"/>
      <c r="E105" s="50"/>
      <c r="F105" s="13"/>
      <c r="G105" s="25"/>
      <c r="H105" s="13"/>
      <c r="I105" s="49"/>
    </row>
    <row r="106" spans="2:9" s="51" customFormat="1" x14ac:dyDescent="0.35">
      <c r="B106" s="52" t="s">
        <v>88</v>
      </c>
      <c r="C106" s="27"/>
      <c r="D106" s="13"/>
      <c r="E106" s="50"/>
      <c r="F106" s="13"/>
      <c r="G106" s="25"/>
      <c r="H106" s="13"/>
      <c r="I106" s="49"/>
    </row>
    <row r="107" spans="2:9" s="51" customFormat="1" ht="42" customHeight="1" x14ac:dyDescent="0.35">
      <c r="B107" s="91" t="s">
        <v>2</v>
      </c>
      <c r="C107" s="92"/>
      <c r="D107" s="92" t="s">
        <v>3</v>
      </c>
      <c r="E107" s="93" t="s">
        <v>4</v>
      </c>
      <c r="F107" s="92" t="s">
        <v>5</v>
      </c>
      <c r="G107" s="92" t="s">
        <v>6</v>
      </c>
      <c r="H107" s="92" t="s">
        <v>7</v>
      </c>
      <c r="I107" s="94" t="s">
        <v>8</v>
      </c>
    </row>
    <row r="108" spans="2:9" s="51" customFormat="1" ht="15" customHeight="1" x14ac:dyDescent="0.35">
      <c r="B108" s="41" t="s">
        <v>89</v>
      </c>
      <c r="C108" s="9"/>
      <c r="D108" s="9" t="s">
        <v>11</v>
      </c>
      <c r="E108" s="39">
        <v>465.6</v>
      </c>
      <c r="F108" s="9" t="s">
        <v>90</v>
      </c>
      <c r="G108" s="23" t="s">
        <v>88</v>
      </c>
      <c r="H108" s="9" t="s">
        <v>91</v>
      </c>
      <c r="I108" s="10" t="s">
        <v>92</v>
      </c>
    </row>
    <row r="109" spans="2:9" s="51" customFormat="1" ht="15" customHeight="1" x14ac:dyDescent="0.35">
      <c r="B109" s="48" t="s">
        <v>89</v>
      </c>
      <c r="C109" s="11"/>
      <c r="D109" s="11" t="s">
        <v>93</v>
      </c>
      <c r="E109" s="53">
        <v>0.2979</v>
      </c>
      <c r="F109" s="11" t="s">
        <v>90</v>
      </c>
      <c r="G109" s="24" t="s">
        <v>88</v>
      </c>
      <c r="H109" s="11" t="s">
        <v>94</v>
      </c>
      <c r="I109" s="12" t="s">
        <v>95</v>
      </c>
    </row>
    <row r="110" spans="2:9" s="51" customFormat="1" ht="5.15" customHeight="1" x14ac:dyDescent="0.35">
      <c r="B110" s="49"/>
      <c r="C110" s="13"/>
      <c r="D110" s="13"/>
      <c r="E110" s="47"/>
      <c r="F110" s="13"/>
      <c r="G110" s="25"/>
      <c r="H110" s="13"/>
      <c r="I110" s="49"/>
    </row>
    <row r="111" spans="2:9" s="51" customFormat="1" ht="15" customHeight="1" x14ac:dyDescent="0.35">
      <c r="B111" s="41" t="s">
        <v>96</v>
      </c>
      <c r="C111" s="9"/>
      <c r="D111" s="9" t="s">
        <v>11</v>
      </c>
      <c r="E111" s="39">
        <v>931.2</v>
      </c>
      <c r="F111" s="9" t="s">
        <v>97</v>
      </c>
      <c r="G111" s="23" t="s">
        <v>88</v>
      </c>
      <c r="H111" s="9" t="s">
        <v>91</v>
      </c>
      <c r="I111" s="10" t="s">
        <v>92</v>
      </c>
    </row>
    <row r="112" spans="2:9" s="51" customFormat="1" ht="15" customHeight="1" x14ac:dyDescent="0.35">
      <c r="B112" s="48" t="s">
        <v>96</v>
      </c>
      <c r="C112" s="11"/>
      <c r="D112" s="11" t="s">
        <v>93</v>
      </c>
      <c r="E112" s="53">
        <f>E109</f>
        <v>0.2979</v>
      </c>
      <c r="F112" s="11" t="s">
        <v>97</v>
      </c>
      <c r="G112" s="24" t="s">
        <v>88</v>
      </c>
      <c r="H112" s="11" t="s">
        <v>94</v>
      </c>
      <c r="I112" s="12" t="s">
        <v>95</v>
      </c>
    </row>
    <row r="113" spans="2:9" s="51" customFormat="1" ht="5.15" customHeight="1" x14ac:dyDescent="0.35">
      <c r="B113" s="49"/>
      <c r="C113" s="13"/>
      <c r="D113" s="13"/>
      <c r="E113" s="47"/>
      <c r="F113" s="13"/>
      <c r="G113" s="25"/>
      <c r="H113" s="13"/>
      <c r="I113" s="49"/>
    </row>
    <row r="114" spans="2:9" s="51" customFormat="1" ht="15" customHeight="1" x14ac:dyDescent="0.35">
      <c r="B114" s="41" t="s">
        <v>98</v>
      </c>
      <c r="C114" s="9"/>
      <c r="D114" s="9" t="s">
        <v>11</v>
      </c>
      <c r="E114" s="39">
        <v>2328</v>
      </c>
      <c r="F114" s="9" t="s">
        <v>99</v>
      </c>
      <c r="G114" s="23" t="s">
        <v>88</v>
      </c>
      <c r="H114" s="9" t="s">
        <v>91</v>
      </c>
      <c r="I114" s="10" t="s">
        <v>92</v>
      </c>
    </row>
    <row r="115" spans="2:9" s="51" customFormat="1" ht="15" customHeight="1" x14ac:dyDescent="0.35">
      <c r="B115" s="48" t="s">
        <v>98</v>
      </c>
      <c r="C115" s="11"/>
      <c r="D115" s="11" t="s">
        <v>93</v>
      </c>
      <c r="E115" s="53">
        <f>E109</f>
        <v>0.2979</v>
      </c>
      <c r="F115" s="11" t="s">
        <v>99</v>
      </c>
      <c r="G115" s="24" t="s">
        <v>88</v>
      </c>
      <c r="H115" s="11" t="s">
        <v>94</v>
      </c>
      <c r="I115" s="12" t="s">
        <v>95</v>
      </c>
    </row>
    <row r="116" spans="2:9" s="51" customFormat="1" ht="5.25" customHeight="1" x14ac:dyDescent="0.35">
      <c r="B116" s="49"/>
      <c r="C116" s="13"/>
      <c r="D116" s="13"/>
      <c r="E116" s="50"/>
      <c r="F116" s="13"/>
      <c r="G116" s="25"/>
      <c r="H116" s="13"/>
      <c r="I116" s="49"/>
    </row>
    <row r="117" spans="2:9" s="51" customFormat="1" x14ac:dyDescent="0.35">
      <c r="B117" s="54" t="s">
        <v>217</v>
      </c>
      <c r="C117" s="16"/>
      <c r="D117" s="16" t="s">
        <v>11</v>
      </c>
      <c r="E117" s="37">
        <f>E108</f>
        <v>465.6</v>
      </c>
      <c r="F117" s="16" t="s">
        <v>90</v>
      </c>
      <c r="G117" s="26" t="s">
        <v>88</v>
      </c>
      <c r="H117" s="16" t="s">
        <v>91</v>
      </c>
      <c r="I117" s="17" t="s">
        <v>92</v>
      </c>
    </row>
    <row r="118" spans="2:9" s="51" customFormat="1" x14ac:dyDescent="0.35">
      <c r="B118" s="49"/>
      <c r="C118" s="13"/>
      <c r="D118" s="13"/>
      <c r="E118" s="50"/>
      <c r="F118" s="13"/>
      <c r="G118" s="25"/>
      <c r="H118" s="13"/>
      <c r="I118" s="49"/>
    </row>
    <row r="119" spans="2:9" s="51" customFormat="1" x14ac:dyDescent="0.35">
      <c r="B119" s="52" t="s">
        <v>224</v>
      </c>
      <c r="C119" s="27"/>
      <c r="D119" s="13"/>
      <c r="E119" s="50"/>
      <c r="F119" s="13"/>
      <c r="G119" s="25"/>
      <c r="H119" s="13"/>
      <c r="I119" s="49"/>
    </row>
    <row r="120" spans="2:9" s="51" customFormat="1" ht="42" customHeight="1" x14ac:dyDescent="0.35">
      <c r="B120" s="86" t="s">
        <v>2</v>
      </c>
      <c r="C120" s="87"/>
      <c r="D120" s="87" t="s">
        <v>3</v>
      </c>
      <c r="E120" s="88" t="s">
        <v>4</v>
      </c>
      <c r="F120" s="87" t="s">
        <v>5</v>
      </c>
      <c r="G120" s="87" t="s">
        <v>6</v>
      </c>
      <c r="H120" s="87" t="s">
        <v>7</v>
      </c>
      <c r="I120" s="89" t="s">
        <v>8</v>
      </c>
    </row>
    <row r="121" spans="2:9" s="51" customFormat="1" ht="21" x14ac:dyDescent="0.35">
      <c r="B121" s="41" t="s">
        <v>89</v>
      </c>
      <c r="C121" s="9"/>
      <c r="D121" s="9" t="s">
        <v>11</v>
      </c>
      <c r="E121" s="39">
        <v>353.2</v>
      </c>
      <c r="F121" s="9" t="s">
        <v>33</v>
      </c>
      <c r="G121" s="23" t="s">
        <v>100</v>
      </c>
      <c r="H121" s="9"/>
      <c r="I121" s="10"/>
    </row>
    <row r="122" spans="2:9" s="51" customFormat="1" ht="21" x14ac:dyDescent="0.35">
      <c r="B122" s="48" t="s">
        <v>89</v>
      </c>
      <c r="C122" s="11"/>
      <c r="D122" s="11" t="s">
        <v>93</v>
      </c>
      <c r="E122" s="53">
        <v>0.23699999999999999</v>
      </c>
      <c r="F122" s="11" t="s">
        <v>33</v>
      </c>
      <c r="G122" s="24" t="s">
        <v>100</v>
      </c>
      <c r="H122" s="11"/>
      <c r="I122" s="12"/>
    </row>
    <row r="123" spans="2:9" s="51" customFormat="1" ht="5.15" customHeight="1" x14ac:dyDescent="0.35">
      <c r="B123" s="49"/>
      <c r="C123" s="13"/>
      <c r="D123" s="13"/>
      <c r="E123" s="47"/>
      <c r="F123" s="13"/>
      <c r="G123" s="25"/>
      <c r="H123" s="13"/>
      <c r="I123" s="49"/>
    </row>
    <row r="124" spans="2:9" s="51" customFormat="1" ht="21" x14ac:dyDescent="0.35">
      <c r="B124" s="41" t="s">
        <v>96</v>
      </c>
      <c r="C124" s="9"/>
      <c r="D124" s="9" t="s">
        <v>11</v>
      </c>
      <c r="E124" s="39">
        <v>706.4</v>
      </c>
      <c r="F124" s="9" t="s">
        <v>33</v>
      </c>
      <c r="G124" s="23" t="s">
        <v>100</v>
      </c>
      <c r="H124" s="9"/>
      <c r="I124" s="10"/>
    </row>
    <row r="125" spans="2:9" s="51" customFormat="1" ht="21" x14ac:dyDescent="0.35">
      <c r="B125" s="48" t="s">
        <v>96</v>
      </c>
      <c r="C125" s="11"/>
      <c r="D125" s="11" t="s">
        <v>93</v>
      </c>
      <c r="E125" s="53">
        <f>E122</f>
        <v>0.23699999999999999</v>
      </c>
      <c r="F125" s="11" t="s">
        <v>33</v>
      </c>
      <c r="G125" s="24" t="s">
        <v>100</v>
      </c>
      <c r="H125" s="11"/>
      <c r="I125" s="12"/>
    </row>
    <row r="126" spans="2:9" s="51" customFormat="1" ht="5.15" customHeight="1" x14ac:dyDescent="0.35">
      <c r="B126" s="49"/>
      <c r="C126" s="13"/>
      <c r="D126" s="13"/>
      <c r="E126" s="47"/>
      <c r="F126" s="13"/>
      <c r="G126" s="25"/>
      <c r="H126" s="13"/>
      <c r="I126" s="49"/>
    </row>
    <row r="127" spans="2:9" s="51" customFormat="1" ht="21" x14ac:dyDescent="0.35">
      <c r="B127" s="41" t="s">
        <v>98</v>
      </c>
      <c r="C127" s="9"/>
      <c r="D127" s="9" t="s">
        <v>11</v>
      </c>
      <c r="E127" s="39">
        <v>1766</v>
      </c>
      <c r="F127" s="9" t="s">
        <v>33</v>
      </c>
      <c r="G127" s="23" t="s">
        <v>100</v>
      </c>
      <c r="H127" s="9"/>
      <c r="I127" s="10"/>
    </row>
    <row r="128" spans="2:9" s="51" customFormat="1" ht="21" x14ac:dyDescent="0.35">
      <c r="B128" s="48" t="s">
        <v>98</v>
      </c>
      <c r="C128" s="11"/>
      <c r="D128" s="11" t="s">
        <v>93</v>
      </c>
      <c r="E128" s="53">
        <f>E122</f>
        <v>0.23699999999999999</v>
      </c>
      <c r="F128" s="11" t="s">
        <v>33</v>
      </c>
      <c r="G128" s="24" t="s">
        <v>100</v>
      </c>
      <c r="H128" s="11"/>
      <c r="I128" s="12"/>
    </row>
    <row r="129" spans="2:9" s="51" customFormat="1" ht="6" customHeight="1" x14ac:dyDescent="0.35">
      <c r="B129" s="49"/>
      <c r="C129" s="13"/>
      <c r="D129" s="13"/>
      <c r="E129" s="50"/>
      <c r="F129" s="13"/>
      <c r="G129" s="25"/>
      <c r="H129" s="13"/>
      <c r="I129" s="49"/>
    </row>
    <row r="130" spans="2:9" s="51" customFormat="1" ht="21" x14ac:dyDescent="0.35">
      <c r="B130" s="54" t="s">
        <v>217</v>
      </c>
      <c r="C130" s="16"/>
      <c r="D130" s="16" t="s">
        <v>11</v>
      </c>
      <c r="E130" s="37">
        <f>E121</f>
        <v>353.2</v>
      </c>
      <c r="F130" s="16" t="s">
        <v>33</v>
      </c>
      <c r="G130" s="26" t="s">
        <v>100</v>
      </c>
      <c r="H130" s="16"/>
      <c r="I130" s="17"/>
    </row>
    <row r="131" spans="2:9" s="51" customFormat="1" ht="12.75" customHeight="1" x14ac:dyDescent="0.35">
      <c r="B131" s="49"/>
      <c r="C131" s="13"/>
      <c r="D131" s="13"/>
      <c r="E131" s="50"/>
      <c r="F131" s="13"/>
      <c r="G131" s="25"/>
      <c r="H131" s="13"/>
      <c r="I131" s="49"/>
    </row>
    <row r="132" spans="2:9" s="51" customFormat="1" x14ac:dyDescent="0.35">
      <c r="B132" s="52" t="s">
        <v>225</v>
      </c>
      <c r="C132" s="27"/>
      <c r="D132" s="13"/>
      <c r="E132" s="50"/>
      <c r="F132" s="13"/>
      <c r="G132" s="25"/>
      <c r="H132" s="13"/>
      <c r="I132" s="49"/>
    </row>
    <row r="133" spans="2:9" s="51" customFormat="1" ht="42" customHeight="1" x14ac:dyDescent="0.35">
      <c r="B133" s="86" t="s">
        <v>2</v>
      </c>
      <c r="C133" s="87"/>
      <c r="D133" s="87" t="s">
        <v>3</v>
      </c>
      <c r="E133" s="88" t="s">
        <v>4</v>
      </c>
      <c r="F133" s="87" t="s">
        <v>5</v>
      </c>
      <c r="G133" s="87" t="s">
        <v>6</v>
      </c>
      <c r="H133" s="87" t="s">
        <v>7</v>
      </c>
      <c r="I133" s="89" t="s">
        <v>8</v>
      </c>
    </row>
    <row r="134" spans="2:9" s="51" customFormat="1" ht="21" x14ac:dyDescent="0.35">
      <c r="B134" s="54" t="s">
        <v>86</v>
      </c>
      <c r="C134" s="16"/>
      <c r="D134" s="16" t="s">
        <v>11</v>
      </c>
      <c r="E134" s="37">
        <v>49</v>
      </c>
      <c r="F134" s="16" t="s">
        <v>33</v>
      </c>
      <c r="G134" s="26" t="s">
        <v>38</v>
      </c>
      <c r="H134" s="16"/>
      <c r="I134" s="17"/>
    </row>
    <row r="135" spans="2:9" s="51" customFormat="1" ht="12.75" customHeight="1" x14ac:dyDescent="0.35">
      <c r="B135" s="49"/>
      <c r="C135" s="13"/>
      <c r="D135" s="13"/>
      <c r="E135" s="50"/>
      <c r="F135" s="13"/>
      <c r="G135" s="25"/>
      <c r="H135" s="13"/>
      <c r="I135" s="49"/>
    </row>
    <row r="136" spans="2:9" s="51" customFormat="1" x14ac:dyDescent="0.35">
      <c r="B136" s="52" t="s">
        <v>226</v>
      </c>
      <c r="C136" s="27"/>
      <c r="D136" s="25"/>
      <c r="E136" s="55"/>
      <c r="F136" s="13"/>
      <c r="G136" s="25"/>
      <c r="H136" s="13"/>
      <c r="I136" s="56"/>
    </row>
    <row r="137" spans="2:9" s="51" customFormat="1" ht="42" customHeight="1" x14ac:dyDescent="0.35">
      <c r="B137" s="86" t="s">
        <v>2</v>
      </c>
      <c r="C137" s="87"/>
      <c r="D137" s="87" t="s">
        <v>3</v>
      </c>
      <c r="E137" s="88" t="s">
        <v>4</v>
      </c>
      <c r="F137" s="87" t="s">
        <v>5</v>
      </c>
      <c r="G137" s="87" t="s">
        <v>6</v>
      </c>
      <c r="H137" s="87" t="s">
        <v>7</v>
      </c>
      <c r="I137" s="89" t="s">
        <v>8</v>
      </c>
    </row>
    <row r="138" spans="2:9" s="51" customFormat="1" ht="15" customHeight="1" x14ac:dyDescent="0.35">
      <c r="B138" s="54" t="s">
        <v>86</v>
      </c>
      <c r="C138" s="16"/>
      <c r="D138" s="16" t="s">
        <v>11</v>
      </c>
      <c r="E138" s="37">
        <v>23</v>
      </c>
      <c r="F138" s="16" t="s">
        <v>33</v>
      </c>
      <c r="G138" s="26" t="s">
        <v>39</v>
      </c>
      <c r="H138" s="16"/>
      <c r="I138" s="17"/>
    </row>
    <row r="139" spans="2:9" s="51" customFormat="1" ht="12.75" customHeight="1" x14ac:dyDescent="0.35">
      <c r="B139" s="49"/>
      <c r="C139" s="13"/>
      <c r="D139" s="13"/>
      <c r="E139" s="50"/>
      <c r="F139" s="13"/>
      <c r="G139" s="25"/>
      <c r="H139" s="13"/>
      <c r="I139" s="49"/>
    </row>
    <row r="140" spans="2:9" s="51" customFormat="1" x14ac:dyDescent="0.35">
      <c r="B140" s="52" t="s">
        <v>105</v>
      </c>
      <c r="C140" s="27"/>
      <c r="D140" s="13"/>
      <c r="E140" s="50"/>
      <c r="F140" s="13"/>
      <c r="G140" s="25"/>
      <c r="H140" s="13"/>
      <c r="I140" s="49"/>
    </row>
    <row r="141" spans="2:9" s="51" customFormat="1" ht="42" customHeight="1" x14ac:dyDescent="0.35">
      <c r="B141" s="91" t="s">
        <v>2</v>
      </c>
      <c r="C141" s="92"/>
      <c r="D141" s="92" t="s">
        <v>3</v>
      </c>
      <c r="E141" s="93" t="s">
        <v>4</v>
      </c>
      <c r="F141" s="92" t="s">
        <v>5</v>
      </c>
      <c r="G141" s="92" t="s">
        <v>6</v>
      </c>
      <c r="H141" s="92" t="s">
        <v>7</v>
      </c>
      <c r="I141" s="94" t="s">
        <v>8</v>
      </c>
    </row>
    <row r="142" spans="2:9" s="51" customFormat="1" ht="21" x14ac:dyDescent="0.35">
      <c r="B142" s="41" t="s">
        <v>89</v>
      </c>
      <c r="C142" s="9"/>
      <c r="D142" s="9" t="s">
        <v>11</v>
      </c>
      <c r="E142" s="39">
        <f>E121+E134+E138</f>
        <v>425.2</v>
      </c>
      <c r="F142" s="9" t="s">
        <v>106</v>
      </c>
      <c r="G142" s="23" t="s">
        <v>100</v>
      </c>
      <c r="H142" s="9" t="s">
        <v>101</v>
      </c>
      <c r="I142" s="10" t="s">
        <v>102</v>
      </c>
    </row>
    <row r="143" spans="2:9" s="51" customFormat="1" ht="21" x14ac:dyDescent="0.35">
      <c r="B143" s="48" t="s">
        <v>89</v>
      </c>
      <c r="C143" s="11"/>
      <c r="D143" s="11" t="s">
        <v>93</v>
      </c>
      <c r="E143" s="53">
        <f>E122</f>
        <v>0.23699999999999999</v>
      </c>
      <c r="F143" s="11" t="s">
        <v>106</v>
      </c>
      <c r="G143" s="24" t="s">
        <v>100</v>
      </c>
      <c r="H143" s="11" t="s">
        <v>103</v>
      </c>
      <c r="I143" s="12" t="s">
        <v>104</v>
      </c>
    </row>
    <row r="144" spans="2:9" s="51" customFormat="1" ht="5.15" customHeight="1" x14ac:dyDescent="0.35">
      <c r="B144" s="49"/>
      <c r="C144" s="13"/>
      <c r="D144" s="13"/>
      <c r="E144" s="47"/>
      <c r="F144" s="13"/>
      <c r="G144" s="25"/>
      <c r="H144" s="13"/>
      <c r="I144" s="49"/>
    </row>
    <row r="145" spans="2:9" s="51" customFormat="1" ht="21" x14ac:dyDescent="0.35">
      <c r="B145" s="41" t="s">
        <v>96</v>
      </c>
      <c r="C145" s="9"/>
      <c r="D145" s="9" t="s">
        <v>11</v>
      </c>
      <c r="E145" s="39">
        <f>E124+E134+E138</f>
        <v>778.4</v>
      </c>
      <c r="F145" s="9" t="s">
        <v>107</v>
      </c>
      <c r="G145" s="23" t="s">
        <v>100</v>
      </c>
      <c r="H145" s="9" t="s">
        <v>101</v>
      </c>
      <c r="I145" s="10" t="s">
        <v>102</v>
      </c>
    </row>
    <row r="146" spans="2:9" s="51" customFormat="1" ht="21" x14ac:dyDescent="0.35">
      <c r="B146" s="48" t="s">
        <v>96</v>
      </c>
      <c r="C146" s="11"/>
      <c r="D146" s="11" t="s">
        <v>93</v>
      </c>
      <c r="E146" s="53">
        <f>E125</f>
        <v>0.23699999999999999</v>
      </c>
      <c r="F146" s="11" t="s">
        <v>107</v>
      </c>
      <c r="G146" s="24" t="s">
        <v>100</v>
      </c>
      <c r="H146" s="11" t="s">
        <v>103</v>
      </c>
      <c r="I146" s="12" t="s">
        <v>104</v>
      </c>
    </row>
    <row r="147" spans="2:9" s="51" customFormat="1" ht="5.15" customHeight="1" x14ac:dyDescent="0.35">
      <c r="B147" s="49"/>
      <c r="C147" s="13"/>
      <c r="D147" s="13"/>
      <c r="E147" s="47"/>
      <c r="F147" s="13"/>
      <c r="G147" s="25"/>
      <c r="H147" s="13"/>
      <c r="I147" s="49"/>
    </row>
    <row r="148" spans="2:9" s="51" customFormat="1" ht="21" x14ac:dyDescent="0.35">
      <c r="B148" s="41" t="s">
        <v>98</v>
      </c>
      <c r="C148" s="9"/>
      <c r="D148" s="9" t="s">
        <v>11</v>
      </c>
      <c r="E148" s="39">
        <f>E127+E134+E138</f>
        <v>1838</v>
      </c>
      <c r="F148" s="9" t="s">
        <v>108</v>
      </c>
      <c r="G148" s="23" t="s">
        <v>100</v>
      </c>
      <c r="H148" s="9" t="s">
        <v>101</v>
      </c>
      <c r="I148" s="10" t="s">
        <v>102</v>
      </c>
    </row>
    <row r="149" spans="2:9" s="51" customFormat="1" ht="21" x14ac:dyDescent="0.35">
      <c r="B149" s="48" t="s">
        <v>98</v>
      </c>
      <c r="C149" s="11"/>
      <c r="D149" s="11" t="s">
        <v>93</v>
      </c>
      <c r="E149" s="53">
        <f>E128</f>
        <v>0.23699999999999999</v>
      </c>
      <c r="F149" s="11" t="s">
        <v>108</v>
      </c>
      <c r="G149" s="24" t="s">
        <v>100</v>
      </c>
      <c r="H149" s="11" t="s">
        <v>103</v>
      </c>
      <c r="I149" s="12" t="s">
        <v>104</v>
      </c>
    </row>
    <row r="150" spans="2:9" s="51" customFormat="1" ht="6" customHeight="1" x14ac:dyDescent="0.35">
      <c r="B150" s="49"/>
      <c r="C150" s="13"/>
      <c r="D150" s="13"/>
      <c r="E150" s="50"/>
      <c r="F150" s="13"/>
      <c r="G150" s="25"/>
      <c r="H150" s="13"/>
      <c r="I150" s="49"/>
    </row>
    <row r="151" spans="2:9" s="51" customFormat="1" ht="22.5" customHeight="1" x14ac:dyDescent="0.35">
      <c r="B151" s="54" t="s">
        <v>217</v>
      </c>
      <c r="C151" s="16"/>
      <c r="D151" s="16" t="s">
        <v>11</v>
      </c>
      <c r="E151" s="37">
        <f>E142</f>
        <v>425.2</v>
      </c>
      <c r="F151" s="16" t="s">
        <v>237</v>
      </c>
      <c r="G151" s="26" t="s">
        <v>100</v>
      </c>
      <c r="H151" s="16" t="s">
        <v>101</v>
      </c>
      <c r="I151" s="17" t="s">
        <v>102</v>
      </c>
    </row>
    <row r="152" spans="2:9" s="51" customFormat="1" ht="12.75" customHeight="1" x14ac:dyDescent="0.35">
      <c r="B152" s="49"/>
      <c r="C152" s="13"/>
      <c r="D152" s="13"/>
      <c r="E152" s="50"/>
      <c r="F152" s="13"/>
      <c r="G152" s="25"/>
      <c r="H152" s="13"/>
      <c r="I152" s="49"/>
    </row>
    <row r="153" spans="2:9" s="51" customFormat="1" x14ac:dyDescent="0.35">
      <c r="B153" s="52" t="s">
        <v>109</v>
      </c>
      <c r="C153" s="27"/>
      <c r="D153" s="13"/>
      <c r="E153" s="50"/>
      <c r="F153" s="13"/>
      <c r="G153" s="25"/>
      <c r="H153" s="13"/>
      <c r="I153" s="49"/>
    </row>
    <row r="154" spans="2:9" s="51" customFormat="1" ht="42" customHeight="1" x14ac:dyDescent="0.35">
      <c r="B154" s="91" t="s">
        <v>2</v>
      </c>
      <c r="C154" s="92"/>
      <c r="D154" s="92" t="s">
        <v>3</v>
      </c>
      <c r="E154" s="93" t="s">
        <v>4</v>
      </c>
      <c r="F154" s="92" t="s">
        <v>5</v>
      </c>
      <c r="G154" s="92" t="s">
        <v>6</v>
      </c>
      <c r="H154" s="92" t="s">
        <v>7</v>
      </c>
      <c r="I154" s="94" t="s">
        <v>8</v>
      </c>
    </row>
    <row r="155" spans="2:9" s="51" customFormat="1" ht="21" x14ac:dyDescent="0.35">
      <c r="B155" s="41" t="s">
        <v>89</v>
      </c>
      <c r="C155" s="9"/>
      <c r="D155" s="9" t="s">
        <v>11</v>
      </c>
      <c r="E155" s="39">
        <f>E121+E138</f>
        <v>376.2</v>
      </c>
      <c r="F155" s="9" t="s">
        <v>110</v>
      </c>
      <c r="G155" s="23" t="s">
        <v>100</v>
      </c>
      <c r="H155" s="9" t="s">
        <v>101</v>
      </c>
      <c r="I155" s="10" t="s">
        <v>102</v>
      </c>
    </row>
    <row r="156" spans="2:9" s="51" customFormat="1" ht="21" x14ac:dyDescent="0.35">
      <c r="B156" s="48" t="s">
        <v>89</v>
      </c>
      <c r="C156" s="11"/>
      <c r="D156" s="11" t="s">
        <v>93</v>
      </c>
      <c r="E156" s="53">
        <f>E122</f>
        <v>0.23699999999999999</v>
      </c>
      <c r="F156" s="11" t="s">
        <v>110</v>
      </c>
      <c r="G156" s="24" t="s">
        <v>100</v>
      </c>
      <c r="H156" s="11" t="s">
        <v>103</v>
      </c>
      <c r="I156" s="12" t="s">
        <v>104</v>
      </c>
    </row>
    <row r="157" spans="2:9" s="51" customFormat="1" ht="5.15" customHeight="1" x14ac:dyDescent="0.35">
      <c r="B157" s="49"/>
      <c r="C157" s="13"/>
      <c r="D157" s="13"/>
      <c r="E157" s="47"/>
      <c r="F157" s="13"/>
      <c r="G157" s="25"/>
      <c r="H157" s="13"/>
      <c r="I157" s="49"/>
    </row>
    <row r="158" spans="2:9" s="51" customFormat="1" ht="21" x14ac:dyDescent="0.35">
      <c r="B158" s="41" t="s">
        <v>96</v>
      </c>
      <c r="C158" s="9"/>
      <c r="D158" s="9" t="s">
        <v>11</v>
      </c>
      <c r="E158" s="39">
        <f>E124+E138</f>
        <v>729.4</v>
      </c>
      <c r="F158" s="9" t="s">
        <v>111</v>
      </c>
      <c r="G158" s="23" t="s">
        <v>100</v>
      </c>
      <c r="H158" s="9" t="s">
        <v>101</v>
      </c>
      <c r="I158" s="10" t="s">
        <v>102</v>
      </c>
    </row>
    <row r="159" spans="2:9" s="51" customFormat="1" ht="21" x14ac:dyDescent="0.35">
      <c r="B159" s="48" t="s">
        <v>96</v>
      </c>
      <c r="C159" s="11"/>
      <c r="D159" s="11" t="s">
        <v>93</v>
      </c>
      <c r="E159" s="53">
        <f>E125</f>
        <v>0.23699999999999999</v>
      </c>
      <c r="F159" s="11" t="s">
        <v>111</v>
      </c>
      <c r="G159" s="24" t="s">
        <v>100</v>
      </c>
      <c r="H159" s="11" t="s">
        <v>103</v>
      </c>
      <c r="I159" s="12" t="s">
        <v>104</v>
      </c>
    </row>
    <row r="160" spans="2:9" s="51" customFormat="1" ht="5.15" customHeight="1" x14ac:dyDescent="0.35">
      <c r="B160" s="49"/>
      <c r="C160" s="13"/>
      <c r="D160" s="13"/>
      <c r="E160" s="47"/>
      <c r="F160" s="13"/>
      <c r="G160" s="25"/>
      <c r="H160" s="13"/>
      <c r="I160" s="49"/>
    </row>
    <row r="161" spans="2:9" s="51" customFormat="1" ht="21" x14ac:dyDescent="0.35">
      <c r="B161" s="41" t="s">
        <v>98</v>
      </c>
      <c r="C161" s="9"/>
      <c r="D161" s="9" t="s">
        <v>11</v>
      </c>
      <c r="E161" s="39">
        <f>E127+E138</f>
        <v>1789</v>
      </c>
      <c r="F161" s="9" t="s">
        <v>112</v>
      </c>
      <c r="G161" s="23" t="s">
        <v>100</v>
      </c>
      <c r="H161" s="9" t="s">
        <v>101</v>
      </c>
      <c r="I161" s="10" t="s">
        <v>102</v>
      </c>
    </row>
    <row r="162" spans="2:9" s="51" customFormat="1" ht="21" x14ac:dyDescent="0.35">
      <c r="B162" s="48" t="s">
        <v>98</v>
      </c>
      <c r="C162" s="11"/>
      <c r="D162" s="11" t="s">
        <v>93</v>
      </c>
      <c r="E162" s="53">
        <f>E128</f>
        <v>0.23699999999999999</v>
      </c>
      <c r="F162" s="11" t="s">
        <v>112</v>
      </c>
      <c r="G162" s="24" t="s">
        <v>100</v>
      </c>
      <c r="H162" s="11" t="s">
        <v>103</v>
      </c>
      <c r="I162" s="12" t="s">
        <v>104</v>
      </c>
    </row>
    <row r="163" spans="2:9" s="51" customFormat="1" ht="6" customHeight="1" x14ac:dyDescent="0.35">
      <c r="B163" s="49"/>
      <c r="C163" s="13"/>
      <c r="D163" s="13"/>
      <c r="E163" s="50"/>
      <c r="F163" s="13"/>
      <c r="G163" s="25"/>
      <c r="H163" s="13"/>
      <c r="I163" s="49"/>
    </row>
    <row r="164" spans="2:9" s="51" customFormat="1" ht="27" customHeight="1" x14ac:dyDescent="0.35">
      <c r="B164" s="54" t="s">
        <v>217</v>
      </c>
      <c r="C164" s="16"/>
      <c r="D164" s="16" t="s">
        <v>11</v>
      </c>
      <c r="E164" s="37">
        <f>E155</f>
        <v>376.2</v>
      </c>
      <c r="F164" s="16" t="s">
        <v>236</v>
      </c>
      <c r="G164" s="26" t="s">
        <v>100</v>
      </c>
      <c r="H164" s="16" t="s">
        <v>101</v>
      </c>
      <c r="I164" s="17" t="s">
        <v>102</v>
      </c>
    </row>
    <row r="165" spans="2:9" s="51" customFormat="1" ht="12" customHeight="1" x14ac:dyDescent="0.35">
      <c r="B165" s="49"/>
      <c r="C165" s="13"/>
      <c r="D165" s="13"/>
      <c r="E165" s="50"/>
      <c r="F165" s="13"/>
      <c r="G165" s="25"/>
      <c r="H165" s="13"/>
      <c r="I165" s="49"/>
    </row>
    <row r="166" spans="2:9" s="51" customFormat="1" x14ac:dyDescent="0.35">
      <c r="B166" s="52" t="s">
        <v>113</v>
      </c>
      <c r="C166" s="27"/>
      <c r="D166" s="13"/>
      <c r="E166" s="50"/>
      <c r="F166" s="13"/>
      <c r="G166" s="25"/>
      <c r="H166" s="13"/>
      <c r="I166" s="49"/>
    </row>
    <row r="167" spans="2:9" s="51" customFormat="1" ht="42" customHeight="1" x14ac:dyDescent="0.35">
      <c r="B167" s="91" t="s">
        <v>2</v>
      </c>
      <c r="C167" s="92"/>
      <c r="D167" s="92" t="s">
        <v>3</v>
      </c>
      <c r="E167" s="93" t="s">
        <v>4</v>
      </c>
      <c r="F167" s="92" t="s">
        <v>5</v>
      </c>
      <c r="G167" s="92" t="s">
        <v>6</v>
      </c>
      <c r="H167" s="92" t="s">
        <v>7</v>
      </c>
      <c r="I167" s="94" t="s">
        <v>8</v>
      </c>
    </row>
    <row r="168" spans="2:9" s="51" customFormat="1" ht="21" x14ac:dyDescent="0.35">
      <c r="B168" s="54" t="s">
        <v>86</v>
      </c>
      <c r="C168" s="16"/>
      <c r="D168" s="16" t="s">
        <v>11</v>
      </c>
      <c r="E168" s="37">
        <f>E134+E138</f>
        <v>72</v>
      </c>
      <c r="F168" s="16" t="s">
        <v>114</v>
      </c>
      <c r="G168" s="26" t="s">
        <v>100</v>
      </c>
      <c r="H168" s="16" t="s">
        <v>101</v>
      </c>
      <c r="I168" s="17" t="s">
        <v>102</v>
      </c>
    </row>
    <row r="169" spans="2:9" s="51" customFormat="1" ht="6" customHeight="1" x14ac:dyDescent="0.35">
      <c r="B169" s="49"/>
      <c r="C169" s="13"/>
      <c r="D169" s="13"/>
      <c r="E169" s="50"/>
      <c r="F169" s="13"/>
      <c r="G169" s="25"/>
      <c r="H169" s="13"/>
      <c r="I169" s="49"/>
    </row>
    <row r="170" spans="2:9" s="51" customFormat="1" ht="21" x14ac:dyDescent="0.35">
      <c r="B170" s="54" t="s">
        <v>217</v>
      </c>
      <c r="C170" s="16"/>
      <c r="D170" s="16" t="s">
        <v>11</v>
      </c>
      <c r="E170" s="37">
        <f>E134+E138</f>
        <v>72</v>
      </c>
      <c r="F170" s="16" t="s">
        <v>238</v>
      </c>
      <c r="G170" s="26" t="s">
        <v>100</v>
      </c>
      <c r="H170" s="16" t="s">
        <v>101</v>
      </c>
      <c r="I170" s="17" t="s">
        <v>102</v>
      </c>
    </row>
    <row r="171" spans="2:9" s="51" customFormat="1" ht="12.75" customHeight="1" x14ac:dyDescent="0.35">
      <c r="B171" s="49"/>
      <c r="C171" s="13"/>
      <c r="D171" s="13"/>
      <c r="E171" s="50"/>
      <c r="F171" s="13"/>
      <c r="G171" s="25"/>
      <c r="H171" s="13"/>
      <c r="I171" s="49"/>
    </row>
    <row r="172" spans="2:9" s="51" customFormat="1" x14ac:dyDescent="0.35">
      <c r="B172" s="52" t="s">
        <v>115</v>
      </c>
      <c r="C172" s="27"/>
      <c r="D172" s="13"/>
      <c r="E172" s="50"/>
      <c r="F172" s="13"/>
      <c r="G172" s="25"/>
      <c r="H172" s="13"/>
      <c r="I172" s="49"/>
    </row>
    <row r="173" spans="2:9" s="51" customFormat="1" ht="42" customHeight="1" x14ac:dyDescent="0.35">
      <c r="B173" s="91" t="s">
        <v>2</v>
      </c>
      <c r="C173" s="92"/>
      <c r="D173" s="92" t="s">
        <v>3</v>
      </c>
      <c r="E173" s="93" t="s">
        <v>4</v>
      </c>
      <c r="F173" s="92" t="s">
        <v>5</v>
      </c>
      <c r="G173" s="92" t="s">
        <v>6</v>
      </c>
      <c r="H173" s="92" t="s">
        <v>7</v>
      </c>
      <c r="I173" s="94" t="s">
        <v>8</v>
      </c>
    </row>
    <row r="174" spans="2:9" s="51" customFormat="1" ht="15" customHeight="1" x14ac:dyDescent="0.35">
      <c r="B174" s="41" t="s">
        <v>116</v>
      </c>
      <c r="C174" s="9"/>
      <c r="D174" s="9" t="s">
        <v>11</v>
      </c>
      <c r="E174" s="39">
        <f>E4</f>
        <v>10.050000000000001</v>
      </c>
      <c r="F174" s="9" t="s">
        <v>117</v>
      </c>
      <c r="G174" s="23" t="s">
        <v>115</v>
      </c>
      <c r="H174" s="9" t="s">
        <v>118</v>
      </c>
      <c r="I174" s="10" t="s">
        <v>119</v>
      </c>
    </row>
    <row r="175" spans="2:9" s="51" customFormat="1" ht="15" customHeight="1" x14ac:dyDescent="0.35">
      <c r="B175" s="48" t="s">
        <v>116</v>
      </c>
      <c r="C175" s="11"/>
      <c r="D175" s="11" t="s">
        <v>16</v>
      </c>
      <c r="E175" s="53">
        <f>E5</f>
        <v>2.6867999999999999</v>
      </c>
      <c r="F175" s="11" t="s">
        <v>117</v>
      </c>
      <c r="G175" s="24" t="s">
        <v>115</v>
      </c>
      <c r="H175" s="11" t="s">
        <v>120</v>
      </c>
      <c r="I175" s="12" t="s">
        <v>121</v>
      </c>
    </row>
    <row r="176" spans="2:9" s="51" customFormat="1" ht="12.75" customHeight="1" x14ac:dyDescent="0.35">
      <c r="B176" s="49"/>
      <c r="C176" s="13"/>
      <c r="D176" s="13"/>
      <c r="E176" s="50"/>
      <c r="F176" s="13"/>
      <c r="G176" s="25"/>
      <c r="H176" s="13"/>
      <c r="I176" s="49"/>
    </row>
    <row r="177" spans="2:9" s="51" customFormat="1" x14ac:dyDescent="0.35">
      <c r="B177" s="52" t="s">
        <v>227</v>
      </c>
      <c r="C177" s="27"/>
      <c r="D177" s="13"/>
      <c r="E177" s="50"/>
      <c r="F177" s="13"/>
      <c r="G177" s="25"/>
      <c r="H177" s="13"/>
      <c r="I177" s="49"/>
    </row>
    <row r="178" spans="2:9" s="51" customFormat="1" ht="42" customHeight="1" x14ac:dyDescent="0.35">
      <c r="B178" s="86" t="s">
        <v>2</v>
      </c>
      <c r="C178" s="87"/>
      <c r="D178" s="87" t="s">
        <v>3</v>
      </c>
      <c r="E178" s="88" t="s">
        <v>4</v>
      </c>
      <c r="F178" s="87" t="s">
        <v>5</v>
      </c>
      <c r="G178" s="87" t="s">
        <v>6</v>
      </c>
      <c r="H178" s="87" t="s">
        <v>7</v>
      </c>
      <c r="I178" s="89" t="s">
        <v>8</v>
      </c>
    </row>
    <row r="179" spans="2:9" s="51" customFormat="1" ht="15" customHeight="1" x14ac:dyDescent="0.35">
      <c r="B179" s="41" t="s">
        <v>116</v>
      </c>
      <c r="C179" s="9"/>
      <c r="D179" s="9" t="s">
        <v>11</v>
      </c>
      <c r="E179" s="39">
        <f>E26</f>
        <v>9.1</v>
      </c>
      <c r="F179" s="9" t="s">
        <v>33</v>
      </c>
      <c r="G179" s="23" t="s">
        <v>122</v>
      </c>
      <c r="H179" s="9"/>
      <c r="I179" s="10"/>
    </row>
    <row r="180" spans="2:9" s="51" customFormat="1" ht="15" customHeight="1" x14ac:dyDescent="0.35">
      <c r="B180" s="48" t="s">
        <v>116</v>
      </c>
      <c r="C180" s="11"/>
      <c r="D180" s="11" t="s">
        <v>16</v>
      </c>
      <c r="E180" s="53">
        <f>E27</f>
        <v>2.3584000000000001</v>
      </c>
      <c r="F180" s="11" t="s">
        <v>33</v>
      </c>
      <c r="G180" s="24" t="s">
        <v>122</v>
      </c>
      <c r="H180" s="11"/>
      <c r="I180" s="12"/>
    </row>
    <row r="181" spans="2:9" s="51" customFormat="1" ht="12.75" customHeight="1" x14ac:dyDescent="0.35">
      <c r="B181" s="49"/>
      <c r="C181" s="13"/>
      <c r="D181" s="13"/>
      <c r="E181" s="50"/>
      <c r="F181" s="13"/>
      <c r="G181" s="25"/>
      <c r="H181" s="13"/>
      <c r="I181" s="49"/>
    </row>
    <row r="182" spans="2:9" s="51" customFormat="1" x14ac:dyDescent="0.35">
      <c r="B182" s="52" t="s">
        <v>228</v>
      </c>
      <c r="C182" s="27"/>
      <c r="D182" s="13"/>
      <c r="E182" s="50"/>
      <c r="F182" s="13"/>
      <c r="G182" s="25"/>
      <c r="H182" s="13"/>
      <c r="I182" s="49"/>
    </row>
    <row r="183" spans="2:9" s="51" customFormat="1" ht="42" customHeight="1" x14ac:dyDescent="0.35">
      <c r="B183" s="86" t="s">
        <v>2</v>
      </c>
      <c r="C183" s="87"/>
      <c r="D183" s="87" t="s">
        <v>3</v>
      </c>
      <c r="E183" s="88" t="s">
        <v>4</v>
      </c>
      <c r="F183" s="87" t="s">
        <v>5</v>
      </c>
      <c r="G183" s="87" t="s">
        <v>6</v>
      </c>
      <c r="H183" s="87" t="s">
        <v>7</v>
      </c>
      <c r="I183" s="89" t="s">
        <v>8</v>
      </c>
    </row>
    <row r="184" spans="2:9" s="51" customFormat="1" ht="21" x14ac:dyDescent="0.35">
      <c r="B184" s="54" t="s">
        <v>116</v>
      </c>
      <c r="C184" s="16"/>
      <c r="D184" s="16" t="s">
        <v>11</v>
      </c>
      <c r="E184" s="37">
        <f>E37</f>
        <v>49</v>
      </c>
      <c r="F184" s="16" t="s">
        <v>33</v>
      </c>
      <c r="G184" s="26" t="s">
        <v>38</v>
      </c>
      <c r="H184" s="16"/>
      <c r="I184" s="17"/>
    </row>
    <row r="185" spans="2:9" s="51" customFormat="1" ht="12.75" customHeight="1" x14ac:dyDescent="0.35">
      <c r="B185" s="49"/>
      <c r="C185" s="13"/>
      <c r="D185" s="13"/>
      <c r="E185" s="50"/>
      <c r="F185" s="13"/>
      <c r="G185" s="25"/>
      <c r="H185" s="13"/>
      <c r="I185" s="49"/>
    </row>
    <row r="186" spans="2:9" s="51" customFormat="1" x14ac:dyDescent="0.35">
      <c r="B186" s="52" t="s">
        <v>229</v>
      </c>
      <c r="C186" s="27"/>
      <c r="D186" s="25"/>
      <c r="E186" s="55"/>
      <c r="F186" s="13"/>
      <c r="G186" s="25"/>
      <c r="H186" s="13"/>
      <c r="I186" s="56"/>
    </row>
    <row r="187" spans="2:9" s="51" customFormat="1" ht="42" customHeight="1" x14ac:dyDescent="0.35">
      <c r="B187" s="86" t="s">
        <v>2</v>
      </c>
      <c r="C187" s="87"/>
      <c r="D187" s="87" t="s">
        <v>3</v>
      </c>
      <c r="E187" s="88" t="s">
        <v>4</v>
      </c>
      <c r="F187" s="87" t="s">
        <v>5</v>
      </c>
      <c r="G187" s="87" t="s">
        <v>6</v>
      </c>
      <c r="H187" s="87" t="s">
        <v>7</v>
      </c>
      <c r="I187" s="89" t="s">
        <v>8</v>
      </c>
    </row>
    <row r="188" spans="2:9" s="51" customFormat="1" ht="15" customHeight="1" x14ac:dyDescent="0.35">
      <c r="B188" s="54" t="s">
        <v>116</v>
      </c>
      <c r="C188" s="16"/>
      <c r="D188" s="16" t="s">
        <v>11</v>
      </c>
      <c r="E188" s="37">
        <f>E45</f>
        <v>23</v>
      </c>
      <c r="F188" s="16" t="s">
        <v>33</v>
      </c>
      <c r="G188" s="26" t="s">
        <v>39</v>
      </c>
      <c r="H188" s="16"/>
      <c r="I188" s="17"/>
    </row>
    <row r="189" spans="2:9" s="51" customFormat="1" ht="12.75" customHeight="1" x14ac:dyDescent="0.35">
      <c r="B189" s="49"/>
      <c r="C189" s="13"/>
      <c r="D189" s="13"/>
      <c r="E189" s="50"/>
      <c r="F189" s="13"/>
      <c r="G189" s="25"/>
      <c r="H189" s="13"/>
      <c r="I189" s="49"/>
    </row>
    <row r="190" spans="2:9" s="51" customFormat="1" x14ac:dyDescent="0.35">
      <c r="B190" s="52" t="s">
        <v>127</v>
      </c>
      <c r="C190" s="27"/>
      <c r="D190" s="13"/>
      <c r="E190" s="50"/>
      <c r="F190" s="13"/>
      <c r="G190" s="25"/>
      <c r="H190" s="13"/>
      <c r="I190" s="49"/>
    </row>
    <row r="191" spans="2:9" s="51" customFormat="1" ht="42" customHeight="1" x14ac:dyDescent="0.35">
      <c r="B191" s="91" t="s">
        <v>2</v>
      </c>
      <c r="C191" s="92"/>
      <c r="D191" s="92" t="s">
        <v>3</v>
      </c>
      <c r="E191" s="93" t="s">
        <v>4</v>
      </c>
      <c r="F191" s="92" t="s">
        <v>5</v>
      </c>
      <c r="G191" s="92" t="s">
        <v>6</v>
      </c>
      <c r="H191" s="92" t="s">
        <v>7</v>
      </c>
      <c r="I191" s="94" t="s">
        <v>8</v>
      </c>
    </row>
    <row r="192" spans="2:9" s="51" customFormat="1" ht="15" customHeight="1" x14ac:dyDescent="0.35">
      <c r="B192" s="41" t="s">
        <v>116</v>
      </c>
      <c r="C192" s="9"/>
      <c r="D192" s="9" t="s">
        <v>11</v>
      </c>
      <c r="E192" s="39">
        <f>E179+E184+E188</f>
        <v>81.099999999999994</v>
      </c>
      <c r="F192" s="9" t="s">
        <v>128</v>
      </c>
      <c r="G192" s="23" t="s">
        <v>122</v>
      </c>
      <c r="H192" s="9" t="s">
        <v>123</v>
      </c>
      <c r="I192" s="10" t="s">
        <v>124</v>
      </c>
    </row>
    <row r="193" spans="2:9" s="51" customFormat="1" ht="15" customHeight="1" x14ac:dyDescent="0.35">
      <c r="B193" s="48" t="s">
        <v>116</v>
      </c>
      <c r="C193" s="11"/>
      <c r="D193" s="11" t="s">
        <v>16</v>
      </c>
      <c r="E193" s="53">
        <f>E180</f>
        <v>2.3584000000000001</v>
      </c>
      <c r="F193" s="11" t="s">
        <v>128</v>
      </c>
      <c r="G193" s="24" t="s">
        <v>122</v>
      </c>
      <c r="H193" s="11" t="s">
        <v>125</v>
      </c>
      <c r="I193" s="12" t="s">
        <v>126</v>
      </c>
    </row>
    <row r="194" spans="2:9" s="51" customFormat="1" ht="12.75" customHeight="1" x14ac:dyDescent="0.35">
      <c r="B194" s="49"/>
      <c r="C194" s="13"/>
      <c r="D194" s="13"/>
      <c r="E194" s="50"/>
      <c r="F194" s="13"/>
      <c r="G194" s="25"/>
      <c r="H194" s="13"/>
      <c r="I194" s="49"/>
    </row>
    <row r="195" spans="2:9" s="51" customFormat="1" x14ac:dyDescent="0.35">
      <c r="B195" s="52" t="s">
        <v>129</v>
      </c>
      <c r="C195" s="27"/>
      <c r="D195" s="13"/>
      <c r="E195" s="50"/>
      <c r="F195" s="13"/>
      <c r="G195" s="25"/>
      <c r="H195" s="13"/>
      <c r="I195" s="49"/>
    </row>
    <row r="196" spans="2:9" s="51" customFormat="1" ht="42" customHeight="1" x14ac:dyDescent="0.35">
      <c r="B196" s="91" t="s">
        <v>2</v>
      </c>
      <c r="C196" s="92"/>
      <c r="D196" s="92" t="s">
        <v>3</v>
      </c>
      <c r="E196" s="93" t="s">
        <v>4</v>
      </c>
      <c r="F196" s="92" t="s">
        <v>5</v>
      </c>
      <c r="G196" s="92" t="s">
        <v>6</v>
      </c>
      <c r="H196" s="92" t="s">
        <v>7</v>
      </c>
      <c r="I196" s="94" t="s">
        <v>8</v>
      </c>
    </row>
    <row r="197" spans="2:9" s="51" customFormat="1" ht="15" customHeight="1" x14ac:dyDescent="0.35">
      <c r="B197" s="41" t="s">
        <v>116</v>
      </c>
      <c r="C197" s="9"/>
      <c r="D197" s="9" t="s">
        <v>11</v>
      </c>
      <c r="E197" s="39">
        <f>E179+E188</f>
        <v>32.1</v>
      </c>
      <c r="F197" s="9" t="s">
        <v>130</v>
      </c>
      <c r="G197" s="23" t="s">
        <v>122</v>
      </c>
      <c r="H197" s="9" t="s">
        <v>123</v>
      </c>
      <c r="I197" s="10" t="s">
        <v>124</v>
      </c>
    </row>
    <row r="198" spans="2:9" s="51" customFormat="1" ht="15" customHeight="1" x14ac:dyDescent="0.35">
      <c r="B198" s="48" t="s">
        <v>116</v>
      </c>
      <c r="C198" s="11"/>
      <c r="D198" s="11" t="s">
        <v>16</v>
      </c>
      <c r="E198" s="53">
        <f>E180</f>
        <v>2.3584000000000001</v>
      </c>
      <c r="F198" s="11" t="s">
        <v>130</v>
      </c>
      <c r="G198" s="24" t="s">
        <v>122</v>
      </c>
      <c r="H198" s="11" t="s">
        <v>125</v>
      </c>
      <c r="I198" s="12" t="s">
        <v>126</v>
      </c>
    </row>
    <row r="199" spans="2:9" s="51" customFormat="1" ht="12.75" customHeight="1" x14ac:dyDescent="0.35">
      <c r="B199" s="49"/>
      <c r="C199" s="13"/>
      <c r="D199" s="13"/>
      <c r="E199" s="50"/>
      <c r="F199" s="13"/>
      <c r="G199" s="25"/>
      <c r="H199" s="13"/>
      <c r="I199" s="49"/>
    </row>
    <row r="200" spans="2:9" s="51" customFormat="1" x14ac:dyDescent="0.35">
      <c r="B200" s="52" t="s">
        <v>131</v>
      </c>
      <c r="C200" s="27"/>
      <c r="D200" s="13"/>
      <c r="E200" s="50"/>
      <c r="F200" s="13"/>
      <c r="G200" s="25"/>
      <c r="H200" s="13"/>
      <c r="I200" s="49"/>
    </row>
    <row r="201" spans="2:9" s="51" customFormat="1" ht="42" customHeight="1" x14ac:dyDescent="0.35">
      <c r="B201" s="91" t="s">
        <v>2</v>
      </c>
      <c r="C201" s="92"/>
      <c r="D201" s="92" t="s">
        <v>3</v>
      </c>
      <c r="E201" s="93" t="s">
        <v>4</v>
      </c>
      <c r="F201" s="92" t="s">
        <v>5</v>
      </c>
      <c r="G201" s="92" t="s">
        <v>6</v>
      </c>
      <c r="H201" s="92" t="s">
        <v>7</v>
      </c>
      <c r="I201" s="94" t="s">
        <v>8</v>
      </c>
    </row>
    <row r="202" spans="2:9" s="51" customFormat="1" ht="15" customHeight="1" x14ac:dyDescent="0.35">
      <c r="B202" s="54" t="s">
        <v>116</v>
      </c>
      <c r="C202" s="16"/>
      <c r="D202" s="16" t="s">
        <v>11</v>
      </c>
      <c r="E202" s="37">
        <f>E134+E138</f>
        <v>72</v>
      </c>
      <c r="F202" s="16" t="s">
        <v>132</v>
      </c>
      <c r="G202" s="26" t="s">
        <v>122</v>
      </c>
      <c r="H202" s="16" t="s">
        <v>123</v>
      </c>
      <c r="I202" s="17" t="s">
        <v>124</v>
      </c>
    </row>
    <row r="203" spans="2:9" s="51" customFormat="1" ht="12.75" customHeight="1" x14ac:dyDescent="0.35">
      <c r="B203" s="49"/>
      <c r="C203" s="13"/>
      <c r="D203" s="13"/>
      <c r="E203" s="50"/>
      <c r="F203" s="13"/>
      <c r="G203" s="25"/>
      <c r="H203" s="13"/>
      <c r="I203" s="49"/>
    </row>
    <row r="204" spans="2:9" s="51" customFormat="1" x14ac:dyDescent="0.35">
      <c r="B204" s="52" t="s">
        <v>133</v>
      </c>
      <c r="C204" s="27"/>
      <c r="D204" s="13"/>
      <c r="E204" s="50"/>
      <c r="F204" s="13"/>
      <c r="G204" s="25"/>
      <c r="H204" s="13"/>
      <c r="I204" s="49"/>
    </row>
    <row r="205" spans="2:9" s="51" customFormat="1" ht="42" customHeight="1" x14ac:dyDescent="0.35">
      <c r="B205" s="91" t="s">
        <v>2</v>
      </c>
      <c r="C205" s="92"/>
      <c r="D205" s="92" t="s">
        <v>3</v>
      </c>
      <c r="E205" s="93" t="s">
        <v>4</v>
      </c>
      <c r="F205" s="92" t="s">
        <v>5</v>
      </c>
      <c r="G205" s="92" t="s">
        <v>6</v>
      </c>
      <c r="H205" s="92" t="s">
        <v>7</v>
      </c>
      <c r="I205" s="94" t="s">
        <v>8</v>
      </c>
    </row>
    <row r="206" spans="2:9" s="51" customFormat="1" ht="21" x14ac:dyDescent="0.35">
      <c r="B206" s="46" t="s">
        <v>21</v>
      </c>
      <c r="C206" s="13" t="s">
        <v>247</v>
      </c>
      <c r="D206" s="13" t="s">
        <v>11</v>
      </c>
      <c r="E206" s="47">
        <v>100</v>
      </c>
      <c r="F206" s="13" t="s">
        <v>134</v>
      </c>
      <c r="G206" s="25" t="s">
        <v>135</v>
      </c>
      <c r="H206" s="13" t="s">
        <v>136</v>
      </c>
      <c r="I206" s="14" t="s">
        <v>137</v>
      </c>
    </row>
    <row r="207" spans="2:9" s="51" customFormat="1" ht="21" x14ac:dyDescent="0.35">
      <c r="B207" s="46" t="s">
        <v>21</v>
      </c>
      <c r="C207" s="13" t="s">
        <v>247</v>
      </c>
      <c r="D207" s="13" t="s">
        <v>16</v>
      </c>
      <c r="E207" s="35">
        <v>2.2374999999999998</v>
      </c>
      <c r="F207" s="13" t="s">
        <v>134</v>
      </c>
      <c r="G207" s="25" t="s">
        <v>135</v>
      </c>
      <c r="H207" s="13" t="s">
        <v>138</v>
      </c>
      <c r="I207" s="14" t="s">
        <v>139</v>
      </c>
    </row>
    <row r="208" spans="2:9" s="51" customFormat="1" ht="21" x14ac:dyDescent="0.35">
      <c r="B208" s="48" t="s">
        <v>21</v>
      </c>
      <c r="C208" s="11" t="s">
        <v>247</v>
      </c>
      <c r="D208" s="11" t="s">
        <v>16</v>
      </c>
      <c r="E208" s="36">
        <v>0</v>
      </c>
      <c r="F208" s="11" t="s">
        <v>134</v>
      </c>
      <c r="G208" s="24" t="s">
        <v>135</v>
      </c>
      <c r="H208" s="11" t="s">
        <v>140</v>
      </c>
      <c r="I208" s="12" t="s">
        <v>141</v>
      </c>
    </row>
    <row r="209" spans="2:9" s="51" customFormat="1" ht="5.15" customHeight="1" x14ac:dyDescent="0.35">
      <c r="B209" s="49"/>
      <c r="C209" s="13"/>
      <c r="D209" s="13"/>
      <c r="E209" s="50"/>
      <c r="F209" s="13"/>
      <c r="G209" s="25"/>
      <c r="H209" s="13"/>
      <c r="I209" s="49"/>
    </row>
    <row r="210" spans="2:9" s="51" customFormat="1" ht="21" x14ac:dyDescent="0.35">
      <c r="B210" s="41" t="s">
        <v>23</v>
      </c>
      <c r="C210" s="9" t="s">
        <v>24</v>
      </c>
      <c r="D210" s="9" t="s">
        <v>11</v>
      </c>
      <c r="E210" s="39">
        <v>997</v>
      </c>
      <c r="F210" s="9" t="s">
        <v>142</v>
      </c>
      <c r="G210" s="23" t="s">
        <v>135</v>
      </c>
      <c r="H210" s="9" t="s">
        <v>136</v>
      </c>
      <c r="I210" s="10" t="s">
        <v>137</v>
      </c>
    </row>
    <row r="211" spans="2:9" s="51" customFormat="1" ht="21" x14ac:dyDescent="0.35">
      <c r="B211" s="46" t="str">
        <f>B210</f>
        <v>Profile</v>
      </c>
      <c r="C211" s="13" t="s">
        <v>24</v>
      </c>
      <c r="D211" s="13" t="s">
        <v>16</v>
      </c>
      <c r="E211" s="35">
        <v>1.7042999999999999</v>
      </c>
      <c r="F211" s="13" t="s">
        <v>142</v>
      </c>
      <c r="G211" s="25" t="s">
        <v>135</v>
      </c>
      <c r="H211" s="13" t="s">
        <v>138</v>
      </c>
      <c r="I211" s="14" t="s">
        <v>139</v>
      </c>
    </row>
    <row r="212" spans="2:9" s="51" customFormat="1" ht="21" x14ac:dyDescent="0.35">
      <c r="B212" s="48" t="str">
        <f>B211</f>
        <v>Profile</v>
      </c>
      <c r="C212" s="11" t="s">
        <v>24</v>
      </c>
      <c r="D212" s="11" t="s">
        <v>16</v>
      </c>
      <c r="E212" s="36">
        <v>80.5</v>
      </c>
      <c r="F212" s="11" t="s">
        <v>142</v>
      </c>
      <c r="G212" s="24" t="s">
        <v>135</v>
      </c>
      <c r="H212" s="11" t="s">
        <v>140</v>
      </c>
      <c r="I212" s="12" t="s">
        <v>141</v>
      </c>
    </row>
    <row r="213" spans="2:9" s="51" customFormat="1" ht="5.15" customHeight="1" x14ac:dyDescent="0.35">
      <c r="B213" s="49"/>
      <c r="C213" s="13"/>
      <c r="D213" s="13"/>
      <c r="E213" s="50"/>
      <c r="F213" s="13"/>
      <c r="G213" s="25"/>
      <c r="H213" s="13"/>
      <c r="I213" s="49"/>
    </row>
    <row r="214" spans="2:9" s="51" customFormat="1" ht="21" x14ac:dyDescent="0.35">
      <c r="B214" s="41" t="s">
        <v>26</v>
      </c>
      <c r="C214" s="9" t="s">
        <v>143</v>
      </c>
      <c r="D214" s="9" t="s">
        <v>11</v>
      </c>
      <c r="E214" s="39">
        <v>2417</v>
      </c>
      <c r="F214" s="9" t="s">
        <v>144</v>
      </c>
      <c r="G214" s="23" t="s">
        <v>135</v>
      </c>
      <c r="H214" s="9" t="s">
        <v>136</v>
      </c>
      <c r="I214" s="10" t="s">
        <v>137</v>
      </c>
    </row>
    <row r="215" spans="2:9" s="51" customFormat="1" ht="21" x14ac:dyDescent="0.35">
      <c r="B215" s="46" t="str">
        <f>B214</f>
        <v>Profile Plus</v>
      </c>
      <c r="C215" s="13" t="s">
        <v>143</v>
      </c>
      <c r="D215" s="13" t="s">
        <v>16</v>
      </c>
      <c r="E215" s="35">
        <v>1.3073999999999999</v>
      </c>
      <c r="F215" s="13" t="s">
        <v>144</v>
      </c>
      <c r="G215" s="25" t="s">
        <v>135</v>
      </c>
      <c r="H215" s="13" t="s">
        <v>138</v>
      </c>
      <c r="I215" s="14" t="s">
        <v>139</v>
      </c>
    </row>
    <row r="216" spans="2:9" s="51" customFormat="1" ht="21" x14ac:dyDescent="0.35">
      <c r="B216" s="48" t="str">
        <f>B215</f>
        <v>Profile Plus</v>
      </c>
      <c r="C216" s="11" t="s">
        <v>143</v>
      </c>
      <c r="D216" s="11" t="s">
        <v>16</v>
      </c>
      <c r="E216" s="36">
        <v>144</v>
      </c>
      <c r="F216" s="11" t="s">
        <v>144</v>
      </c>
      <c r="G216" s="24" t="s">
        <v>135</v>
      </c>
      <c r="H216" s="11" t="s">
        <v>140</v>
      </c>
      <c r="I216" s="12" t="s">
        <v>141</v>
      </c>
    </row>
    <row r="217" spans="2:9" s="51" customFormat="1" ht="5.15" customHeight="1" x14ac:dyDescent="0.35">
      <c r="B217" s="49"/>
      <c r="C217" s="13"/>
      <c r="D217" s="13"/>
      <c r="E217" s="50"/>
      <c r="F217" s="13"/>
      <c r="G217" s="25"/>
      <c r="H217" s="13"/>
      <c r="I217" s="49"/>
    </row>
    <row r="218" spans="2:9" s="51" customFormat="1" ht="21" x14ac:dyDescent="0.35">
      <c r="B218" s="41" t="s">
        <v>145</v>
      </c>
      <c r="C218" s="9" t="s">
        <v>146</v>
      </c>
      <c r="D218" s="9" t="s">
        <v>11</v>
      </c>
      <c r="E218" s="39">
        <v>339600</v>
      </c>
      <c r="F218" s="9" t="s">
        <v>147</v>
      </c>
      <c r="G218" s="23" t="s">
        <v>135</v>
      </c>
      <c r="H218" s="9" t="s">
        <v>136</v>
      </c>
      <c r="I218" s="10" t="s">
        <v>137</v>
      </c>
    </row>
    <row r="219" spans="2:9" s="51" customFormat="1" ht="21" x14ac:dyDescent="0.35">
      <c r="B219" s="46" t="str">
        <f>B218</f>
        <v>Profile Industrial</v>
      </c>
      <c r="C219" s="13" t="s">
        <v>146</v>
      </c>
      <c r="D219" s="13" t="s">
        <v>16</v>
      </c>
      <c r="E219" s="35">
        <v>1.0375000000000001</v>
      </c>
      <c r="F219" s="13" t="s">
        <v>147</v>
      </c>
      <c r="G219" s="25" t="s">
        <v>135</v>
      </c>
      <c r="H219" s="13" t="s">
        <v>138</v>
      </c>
      <c r="I219" s="14" t="s">
        <v>139</v>
      </c>
    </row>
    <row r="220" spans="2:9" s="51" customFormat="1" ht="21" x14ac:dyDescent="0.35">
      <c r="B220" s="48" t="str">
        <f>B219</f>
        <v>Profile Industrial</v>
      </c>
      <c r="C220" s="11" t="s">
        <v>146</v>
      </c>
      <c r="D220" s="11" t="s">
        <v>16</v>
      </c>
      <c r="E220" s="36">
        <v>144</v>
      </c>
      <c r="F220" s="11" t="s">
        <v>147</v>
      </c>
      <c r="G220" s="24" t="s">
        <v>135</v>
      </c>
      <c r="H220" s="11" t="s">
        <v>140</v>
      </c>
      <c r="I220" s="12" t="s">
        <v>141</v>
      </c>
    </row>
    <row r="221" spans="2:9" s="51" customFormat="1" ht="12.75" customHeight="1" x14ac:dyDescent="0.35">
      <c r="B221" s="49"/>
      <c r="C221" s="13"/>
      <c r="D221" s="13"/>
      <c r="E221" s="50"/>
      <c r="F221" s="13"/>
      <c r="G221" s="25"/>
      <c r="H221" s="13"/>
      <c r="I221" s="49"/>
    </row>
    <row r="222" spans="2:9" s="51" customFormat="1" x14ac:dyDescent="0.35">
      <c r="B222" s="52" t="s">
        <v>148</v>
      </c>
      <c r="C222" s="27"/>
      <c r="D222" s="13"/>
      <c r="E222" s="50"/>
      <c r="F222" s="13"/>
      <c r="G222" s="25"/>
      <c r="H222" s="13"/>
      <c r="I222" s="49"/>
    </row>
    <row r="223" spans="2:9" s="51" customFormat="1" ht="42" customHeight="1" x14ac:dyDescent="0.35">
      <c r="B223" s="91" t="s">
        <v>2</v>
      </c>
      <c r="C223" s="92"/>
      <c r="D223" s="92" t="s">
        <v>3</v>
      </c>
      <c r="E223" s="93" t="s">
        <v>4</v>
      </c>
      <c r="F223" s="92" t="s">
        <v>5</v>
      </c>
      <c r="G223" s="92" t="s">
        <v>6</v>
      </c>
      <c r="H223" s="92" t="s">
        <v>7</v>
      </c>
      <c r="I223" s="94" t="s">
        <v>8</v>
      </c>
    </row>
    <row r="224" spans="2:9" s="51" customFormat="1" ht="15" customHeight="1" x14ac:dyDescent="0.35">
      <c r="B224" s="41" t="s">
        <v>149</v>
      </c>
      <c r="C224" s="9"/>
      <c r="D224" s="9" t="s">
        <v>11</v>
      </c>
      <c r="E224" s="39">
        <v>217477</v>
      </c>
      <c r="F224" s="9" t="s">
        <v>214</v>
      </c>
      <c r="G224" s="23" t="s">
        <v>13</v>
      </c>
      <c r="H224" s="9" t="s">
        <v>14</v>
      </c>
      <c r="I224" s="10" t="s">
        <v>15</v>
      </c>
    </row>
    <row r="225" spans="2:9" s="51" customFormat="1" ht="15" customHeight="1" x14ac:dyDescent="0.35">
      <c r="B225" s="48" t="s">
        <v>149</v>
      </c>
      <c r="C225" s="11"/>
      <c r="D225" s="11" t="s">
        <v>16</v>
      </c>
      <c r="E225" s="53">
        <v>0.50970000000000004</v>
      </c>
      <c r="F225" s="11" t="s">
        <v>214</v>
      </c>
      <c r="G225" s="24" t="s">
        <v>13</v>
      </c>
      <c r="H225" s="11" t="s">
        <v>17</v>
      </c>
      <c r="I225" s="12" t="s">
        <v>18</v>
      </c>
    </row>
    <row r="226" spans="2:9" s="51" customFormat="1" ht="5.15" customHeight="1" x14ac:dyDescent="0.35">
      <c r="B226" s="49"/>
      <c r="C226" s="13"/>
      <c r="D226" s="13"/>
      <c r="E226" s="47"/>
      <c r="F226" s="13"/>
      <c r="G226" s="25"/>
      <c r="H226" s="13"/>
      <c r="I226" s="49"/>
    </row>
    <row r="227" spans="2:9" s="51" customFormat="1" ht="15" customHeight="1" x14ac:dyDescent="0.35">
      <c r="B227" s="41" t="s">
        <v>150</v>
      </c>
      <c r="C227" s="9"/>
      <c r="D227" s="9" t="s">
        <v>11</v>
      </c>
      <c r="E227" s="39">
        <v>81555</v>
      </c>
      <c r="F227" s="9" t="s">
        <v>215</v>
      </c>
      <c r="G227" s="23" t="s">
        <v>13</v>
      </c>
      <c r="H227" s="9" t="s">
        <v>14</v>
      </c>
      <c r="I227" s="10" t="s">
        <v>15</v>
      </c>
    </row>
    <row r="228" spans="2:9" s="51" customFormat="1" ht="15" customHeight="1" x14ac:dyDescent="0.35">
      <c r="B228" s="48" t="s">
        <v>150</v>
      </c>
      <c r="C228" s="11"/>
      <c r="D228" s="11" t="s">
        <v>16</v>
      </c>
      <c r="E228" s="53">
        <v>0.50970000000000004</v>
      </c>
      <c r="F228" s="11" t="s">
        <v>215</v>
      </c>
      <c r="G228" s="24" t="s">
        <v>13</v>
      </c>
      <c r="H228" s="11" t="s">
        <v>17</v>
      </c>
      <c r="I228" s="12" t="s">
        <v>18</v>
      </c>
    </row>
    <row r="229" spans="2:9" s="51" customFormat="1" ht="5.15" customHeight="1" x14ac:dyDescent="0.35">
      <c r="B229" s="49"/>
      <c r="C229" s="13"/>
      <c r="D229" s="13"/>
      <c r="E229" s="47"/>
      <c r="F229" s="13"/>
      <c r="G229" s="25"/>
      <c r="H229" s="13"/>
      <c r="I229" s="49"/>
    </row>
    <row r="230" spans="2:9" s="51" customFormat="1" ht="15" customHeight="1" x14ac:dyDescent="0.35">
      <c r="B230" s="41" t="s">
        <v>151</v>
      </c>
      <c r="C230" s="9"/>
      <c r="D230" s="9" t="s">
        <v>11</v>
      </c>
      <c r="E230" s="39">
        <v>260845</v>
      </c>
      <c r="F230" s="9" t="s">
        <v>216</v>
      </c>
      <c r="G230" s="23" t="s">
        <v>13</v>
      </c>
      <c r="H230" s="9" t="s">
        <v>14</v>
      </c>
      <c r="I230" s="10" t="s">
        <v>15</v>
      </c>
    </row>
    <row r="231" spans="2:9" s="51" customFormat="1" ht="15" customHeight="1" x14ac:dyDescent="0.35">
      <c r="B231" s="48" t="s">
        <v>151</v>
      </c>
      <c r="C231" s="11"/>
      <c r="D231" s="11" t="s">
        <v>16</v>
      </c>
      <c r="E231" s="53">
        <v>0.50970000000000004</v>
      </c>
      <c r="F231" s="11" t="s">
        <v>216</v>
      </c>
      <c r="G231" s="24" t="s">
        <v>13</v>
      </c>
      <c r="H231" s="11" t="s">
        <v>17</v>
      </c>
      <c r="I231" s="12" t="s">
        <v>18</v>
      </c>
    </row>
    <row r="232" spans="2:9" ht="12.75" customHeight="1" x14ac:dyDescent="0.35">
      <c r="E232" s="6"/>
      <c r="G232" s="42"/>
    </row>
    <row r="233" spans="2:9" s="51" customFormat="1" x14ac:dyDescent="0.35">
      <c r="B233" s="52" t="s">
        <v>220</v>
      </c>
      <c r="C233" s="27"/>
      <c r="D233" s="13"/>
      <c r="E233" s="50"/>
      <c r="F233" s="13"/>
      <c r="G233" s="25"/>
      <c r="H233" s="13"/>
      <c r="I233" s="49"/>
    </row>
    <row r="234" spans="2:9" s="51" customFormat="1" ht="42" customHeight="1" x14ac:dyDescent="0.35">
      <c r="B234" s="91" t="s">
        <v>2</v>
      </c>
      <c r="C234" s="92"/>
      <c r="D234" s="92" t="s">
        <v>3</v>
      </c>
      <c r="E234" s="93"/>
      <c r="F234" s="92"/>
      <c r="G234" s="92"/>
      <c r="H234" s="92"/>
      <c r="I234" s="94"/>
    </row>
    <row r="235" spans="2:9" s="51" customFormat="1" ht="15" customHeight="1" x14ac:dyDescent="0.25">
      <c r="B235" s="54" t="s">
        <v>218</v>
      </c>
      <c r="C235" s="16"/>
      <c r="D235" s="16" t="s">
        <v>219</v>
      </c>
      <c r="E235" s="90">
        <v>0.95</v>
      </c>
      <c r="F235" s="16"/>
      <c r="G235" s="26"/>
      <c r="H235" s="16"/>
      <c r="I235" s="17"/>
    </row>
    <row r="236" spans="2:9" ht="12.75" customHeight="1" x14ac:dyDescent="0.35">
      <c r="E236" s="6"/>
      <c r="G236" s="42"/>
    </row>
    <row r="237" spans="2:9" ht="38.25" customHeight="1" x14ac:dyDescent="0.35">
      <c r="B237" s="95"/>
      <c r="C237" s="96"/>
      <c r="D237" s="97"/>
      <c r="E237" s="98" t="s">
        <v>152</v>
      </c>
      <c r="F237" s="98" t="s">
        <v>153</v>
      </c>
      <c r="G237" s="98" t="s">
        <v>154</v>
      </c>
      <c r="H237" s="98" t="s">
        <v>155</v>
      </c>
      <c r="I237" s="99" t="s">
        <v>156</v>
      </c>
    </row>
    <row r="238" spans="2:9" ht="12.75" customHeight="1" x14ac:dyDescent="0.35">
      <c r="B238" s="114" t="s">
        <v>157</v>
      </c>
      <c r="C238" s="115"/>
      <c r="D238" s="119"/>
      <c r="E238" s="9"/>
      <c r="F238" s="18" t="s">
        <v>158</v>
      </c>
      <c r="G238" s="43"/>
      <c r="H238" s="18"/>
      <c r="I238" s="18"/>
    </row>
    <row r="239" spans="2:9" ht="12.75" customHeight="1" x14ac:dyDescent="0.35">
      <c r="B239" s="116" t="s">
        <v>159</v>
      </c>
      <c r="C239" s="117"/>
      <c r="D239" s="118"/>
      <c r="E239" s="13"/>
      <c r="F239" s="19" t="s">
        <v>158</v>
      </c>
      <c r="G239" s="44"/>
      <c r="H239" s="19"/>
      <c r="I239" s="19"/>
    </row>
    <row r="240" spans="2:9" ht="12.75" customHeight="1" x14ac:dyDescent="0.35">
      <c r="B240" s="116" t="s">
        <v>160</v>
      </c>
      <c r="C240" s="117"/>
      <c r="D240" s="118"/>
      <c r="E240" s="13"/>
      <c r="F240" s="19" t="s">
        <v>158</v>
      </c>
      <c r="G240" s="44"/>
      <c r="H240" s="19"/>
      <c r="I240" s="19"/>
    </row>
    <row r="241" spans="2:9" ht="12.75" customHeight="1" x14ac:dyDescent="0.35">
      <c r="B241" s="108" t="s">
        <v>161</v>
      </c>
      <c r="C241" s="109"/>
      <c r="D241" s="120"/>
      <c r="E241" s="11"/>
      <c r="F241" s="20" t="s">
        <v>158</v>
      </c>
      <c r="G241" s="45"/>
      <c r="H241" s="20"/>
      <c r="I241" s="20"/>
    </row>
    <row r="242" spans="2:9" x14ac:dyDescent="0.35"/>
  </sheetData>
  <sheetProtection algorithmName="SHA-512" hashValue="pzVdFhrysuOpvEcpGJgy10bHS7O213k5htmj/1zeWSdjCKihm5AmXtBugktva1DJgn/+6XbT82FxJtob0yMY0A==" saltValue="hhiAoOmo+BYdJmSAsbRo/Q==" spinCount="100000" sheet="1" objects="1" scenarios="1"/>
  <mergeCells count="21">
    <mergeCell ref="B239:D239"/>
    <mergeCell ref="B238:D238"/>
    <mergeCell ref="B240:D240"/>
    <mergeCell ref="B241:D241"/>
    <mergeCell ref="B86:C86"/>
    <mergeCell ref="B87:C87"/>
    <mergeCell ref="B88:C88"/>
    <mergeCell ref="B89:C89"/>
    <mergeCell ref="B90:C90"/>
    <mergeCell ref="B92:C92"/>
    <mergeCell ref="B93:C93"/>
    <mergeCell ref="B94:C94"/>
    <mergeCell ref="B95:C95"/>
    <mergeCell ref="B96:C96"/>
    <mergeCell ref="B100:C100"/>
    <mergeCell ref="B101:C101"/>
    <mergeCell ref="B102:C102"/>
    <mergeCell ref="B83:C83"/>
    <mergeCell ref="B84:C84"/>
    <mergeCell ref="B98:C98"/>
    <mergeCell ref="B99:C99"/>
  </mergeCells>
  <pageMargins left="0.31496062992125984" right="0.31496062992125984" top="0.35433070866141736" bottom="0.35433070866141736" header="0.31496062992125984" footer="0.31496062992125984"/>
  <pageSetup paperSize="9" scale="61" fitToHeight="3" orientation="portrait" r:id="rId1"/>
  <rowBreaks count="1" manualBreakCount="1">
    <brk id="8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61E-2F3D-4C00-84A0-67CDD9A7C4DD}">
  <sheetPr>
    <tabColor theme="8" tint="0.79998168889431442"/>
    <pageSetUpPr fitToPage="1"/>
  </sheetPr>
  <dimension ref="A1:K39"/>
  <sheetViews>
    <sheetView showGridLines="0" zoomScaleNormal="100" workbookViewId="0"/>
  </sheetViews>
  <sheetFormatPr defaultColWidth="0" defaultRowHeight="14.5" zeroHeight="1" x14ac:dyDescent="0.35"/>
  <cols>
    <col min="1" max="1" width="1.1796875" customWidth="1"/>
    <col min="2" max="2" width="23.81640625" style="1" customWidth="1"/>
    <col min="3" max="3" width="15.26953125" style="13" customWidth="1"/>
    <col min="4" max="4" width="8.7265625" style="2" customWidth="1"/>
    <col min="5" max="5" width="10.453125" style="3" customWidth="1"/>
    <col min="6" max="6" width="11.7265625" style="2" customWidth="1"/>
    <col min="7" max="7" width="14.1796875" style="2" customWidth="1"/>
    <col min="8" max="8" width="8.453125" style="2" customWidth="1"/>
    <col min="9" max="9" width="39.54296875" style="1" customWidth="1"/>
    <col min="10" max="10" width="1.1796875" customWidth="1"/>
    <col min="11" max="11" width="0" hidden="1" customWidth="1"/>
    <col min="12" max="16384" width="9.1796875" hidden="1"/>
  </cols>
  <sheetData>
    <row r="1" spans="2:9" x14ac:dyDescent="0.35">
      <c r="B1" s="38" t="s">
        <v>244</v>
      </c>
      <c r="C1" s="28"/>
      <c r="D1" s="29"/>
      <c r="E1" s="30"/>
      <c r="F1" s="29"/>
      <c r="G1" s="40" t="s">
        <v>243</v>
      </c>
      <c r="H1" s="29"/>
      <c r="I1" s="31" t="s">
        <v>162</v>
      </c>
    </row>
    <row r="2" spans="2:9" x14ac:dyDescent="0.35">
      <c r="B2" s="4" t="s">
        <v>1</v>
      </c>
      <c r="C2" s="27"/>
      <c r="G2" s="42"/>
    </row>
    <row r="3" spans="2:9" ht="42" customHeight="1" x14ac:dyDescent="0.3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s="62" customFormat="1" x14ac:dyDescent="0.35">
      <c r="B4" s="59" t="s">
        <v>163</v>
      </c>
      <c r="C4" s="25" t="s">
        <v>10</v>
      </c>
      <c r="D4" s="25" t="s">
        <v>11</v>
      </c>
      <c r="E4" s="60">
        <v>10.050000000000001</v>
      </c>
      <c r="F4" s="25" t="s">
        <v>164</v>
      </c>
      <c r="G4" s="25" t="s">
        <v>13</v>
      </c>
      <c r="H4" s="25" t="s">
        <v>14</v>
      </c>
      <c r="I4" s="61" t="s">
        <v>15</v>
      </c>
    </row>
    <row r="5" spans="2:9" s="62" customFormat="1" x14ac:dyDescent="0.35">
      <c r="B5" s="59" t="s">
        <v>163</v>
      </c>
      <c r="C5" s="25" t="s">
        <v>10</v>
      </c>
      <c r="D5" s="25" t="s">
        <v>16</v>
      </c>
      <c r="E5" s="63">
        <v>1.6088</v>
      </c>
      <c r="F5" s="25" t="s">
        <v>164</v>
      </c>
      <c r="G5" s="25" t="s">
        <v>13</v>
      </c>
      <c r="H5" s="25" t="s">
        <v>17</v>
      </c>
      <c r="I5" s="61" t="s">
        <v>18</v>
      </c>
    </row>
    <row r="6" spans="2:9" s="62" customFormat="1" x14ac:dyDescent="0.35">
      <c r="B6" s="64" t="s">
        <v>163</v>
      </c>
      <c r="C6" s="24" t="s">
        <v>10</v>
      </c>
      <c r="D6" s="24" t="s">
        <v>16</v>
      </c>
      <c r="E6" s="65">
        <v>0</v>
      </c>
      <c r="F6" s="24" t="s">
        <v>164</v>
      </c>
      <c r="G6" s="24" t="s">
        <v>13</v>
      </c>
      <c r="H6" s="24" t="s">
        <v>19</v>
      </c>
      <c r="I6" s="66" t="s">
        <v>20</v>
      </c>
    </row>
    <row r="7" spans="2:9" s="62" customFormat="1" ht="4.5" customHeight="1" x14ac:dyDescent="0.35">
      <c r="B7" s="67"/>
      <c r="C7" s="25"/>
      <c r="D7" s="25"/>
      <c r="E7" s="60"/>
      <c r="F7" s="25"/>
      <c r="G7" s="25"/>
      <c r="H7" s="25"/>
      <c r="I7" s="67"/>
    </row>
    <row r="8" spans="2:9" s="62" customFormat="1" x14ac:dyDescent="0.35">
      <c r="B8" s="68" t="s">
        <v>165</v>
      </c>
      <c r="C8" s="23" t="s">
        <v>166</v>
      </c>
      <c r="D8" s="23" t="s">
        <v>11</v>
      </c>
      <c r="E8" s="69">
        <f>E4</f>
        <v>10.050000000000001</v>
      </c>
      <c r="F8" s="23" t="s">
        <v>207</v>
      </c>
      <c r="G8" s="23" t="s">
        <v>13</v>
      </c>
      <c r="H8" s="23" t="s">
        <v>14</v>
      </c>
      <c r="I8" s="70" t="s">
        <v>15</v>
      </c>
    </row>
    <row r="9" spans="2:9" s="62" customFormat="1" x14ac:dyDescent="0.35">
      <c r="B9" s="59" t="s">
        <v>165</v>
      </c>
      <c r="C9" s="25" t="s">
        <v>166</v>
      </c>
      <c r="D9" s="25" t="s">
        <v>16</v>
      </c>
      <c r="E9" s="63">
        <f>E5</f>
        <v>1.6088</v>
      </c>
      <c r="F9" s="25" t="s">
        <v>207</v>
      </c>
      <c r="G9" s="25" t="s">
        <v>13</v>
      </c>
      <c r="H9" s="25" t="s">
        <v>17</v>
      </c>
      <c r="I9" s="61" t="s">
        <v>18</v>
      </c>
    </row>
    <row r="10" spans="2:9" s="62" customFormat="1" x14ac:dyDescent="0.35">
      <c r="B10" s="64" t="s">
        <v>165</v>
      </c>
      <c r="C10" s="24" t="s">
        <v>166</v>
      </c>
      <c r="D10" s="24" t="s">
        <v>16</v>
      </c>
      <c r="E10" s="65">
        <f>E6</f>
        <v>0</v>
      </c>
      <c r="F10" s="24" t="s">
        <v>207</v>
      </c>
      <c r="G10" s="24" t="s">
        <v>13</v>
      </c>
      <c r="H10" s="24" t="s">
        <v>19</v>
      </c>
      <c r="I10" s="66" t="s">
        <v>20</v>
      </c>
    </row>
    <row r="11" spans="2:9" s="62" customFormat="1" ht="4.5" customHeight="1" x14ac:dyDescent="0.35">
      <c r="B11" s="67"/>
      <c r="C11" s="25"/>
      <c r="D11" s="25"/>
      <c r="E11" s="60"/>
      <c r="F11" s="25"/>
      <c r="G11" s="25"/>
      <c r="H11" s="25"/>
      <c r="I11" s="67"/>
    </row>
    <row r="12" spans="2:9" s="62" customFormat="1" ht="12.75" customHeight="1" x14ac:dyDescent="0.35">
      <c r="B12" s="68" t="s">
        <v>167</v>
      </c>
      <c r="C12" s="23" t="s">
        <v>30</v>
      </c>
      <c r="D12" s="23" t="s">
        <v>11</v>
      </c>
      <c r="E12" s="69">
        <v>7994</v>
      </c>
      <c r="F12" s="23" t="s">
        <v>168</v>
      </c>
      <c r="G12" s="23" t="s">
        <v>13</v>
      </c>
      <c r="H12" s="23" t="s">
        <v>14</v>
      </c>
      <c r="I12" s="70" t="s">
        <v>15</v>
      </c>
    </row>
    <row r="13" spans="2:9" s="62" customFormat="1" ht="12.75" customHeight="1" x14ac:dyDescent="0.35">
      <c r="B13" s="59" t="str">
        <f>B12</f>
        <v>Profile HTL</v>
      </c>
      <c r="C13" s="25" t="s">
        <v>30</v>
      </c>
      <c r="D13" s="25" t="s">
        <v>16</v>
      </c>
      <c r="E13" s="63">
        <v>0.80410000000000004</v>
      </c>
      <c r="F13" s="25" t="s">
        <v>168</v>
      </c>
      <c r="G13" s="25" t="s">
        <v>13</v>
      </c>
      <c r="H13" s="25" t="s">
        <v>17</v>
      </c>
      <c r="I13" s="61" t="s">
        <v>18</v>
      </c>
    </row>
    <row r="14" spans="2:9" s="62" customFormat="1" ht="12.75" customHeight="1" x14ac:dyDescent="0.35">
      <c r="B14" s="64" t="str">
        <f>B13</f>
        <v>Profile HTL</v>
      </c>
      <c r="C14" s="24" t="s">
        <v>30</v>
      </c>
      <c r="D14" s="24" t="s">
        <v>16</v>
      </c>
      <c r="E14" s="65">
        <v>66.5</v>
      </c>
      <c r="F14" s="24" t="s">
        <v>168</v>
      </c>
      <c r="G14" s="24" t="s">
        <v>13</v>
      </c>
      <c r="H14" s="24" t="s">
        <v>19</v>
      </c>
      <c r="I14" s="66" t="s">
        <v>20</v>
      </c>
    </row>
    <row r="15" spans="2:9" s="62" customFormat="1" ht="12.75" customHeight="1" x14ac:dyDescent="0.35">
      <c r="B15" s="67"/>
      <c r="C15" s="25"/>
      <c r="D15" s="25"/>
      <c r="E15" s="71"/>
      <c r="F15" s="25"/>
      <c r="G15" s="25"/>
      <c r="H15" s="25"/>
      <c r="I15" s="67"/>
    </row>
    <row r="16" spans="2:9" s="62" customFormat="1" x14ac:dyDescent="0.35">
      <c r="B16" s="72" t="s">
        <v>88</v>
      </c>
      <c r="C16" s="57"/>
      <c r="D16" s="25"/>
      <c r="E16" s="71"/>
      <c r="F16" s="25"/>
      <c r="G16" s="25"/>
      <c r="H16" s="25"/>
      <c r="I16" s="67"/>
    </row>
    <row r="17" spans="2:9" s="62" customFormat="1" ht="42" customHeight="1" x14ac:dyDescent="0.35">
      <c r="B17" s="91" t="s">
        <v>2</v>
      </c>
      <c r="C17" s="92"/>
      <c r="D17" s="92" t="s">
        <v>3</v>
      </c>
      <c r="E17" s="93" t="s">
        <v>4</v>
      </c>
      <c r="F17" s="92" t="s">
        <v>5</v>
      </c>
      <c r="G17" s="92" t="s">
        <v>6</v>
      </c>
      <c r="H17" s="92" t="s">
        <v>7</v>
      </c>
      <c r="I17" s="94" t="s">
        <v>8</v>
      </c>
    </row>
    <row r="18" spans="2:9" s="62" customFormat="1" x14ac:dyDescent="0.35">
      <c r="B18" s="68" t="s">
        <v>86</v>
      </c>
      <c r="C18" s="23"/>
      <c r="D18" s="23" t="s">
        <v>11</v>
      </c>
      <c r="E18" s="69">
        <v>185.6</v>
      </c>
      <c r="F18" s="23" t="s">
        <v>169</v>
      </c>
      <c r="G18" s="23" t="s">
        <v>88</v>
      </c>
      <c r="H18" s="23" t="s">
        <v>91</v>
      </c>
      <c r="I18" s="70" t="s">
        <v>92</v>
      </c>
    </row>
    <row r="19" spans="2:9" s="62" customFormat="1" x14ac:dyDescent="0.35">
      <c r="B19" s="64" t="s">
        <v>86</v>
      </c>
      <c r="C19" s="24"/>
      <c r="D19" s="24" t="s">
        <v>93</v>
      </c>
      <c r="E19" s="73">
        <v>0</v>
      </c>
      <c r="F19" s="24" t="s">
        <v>169</v>
      </c>
      <c r="G19" s="24" t="s">
        <v>88</v>
      </c>
      <c r="H19" s="24" t="s">
        <v>94</v>
      </c>
      <c r="I19" s="66" t="s">
        <v>95</v>
      </c>
    </row>
    <row r="20" spans="2:9" s="62" customFormat="1" ht="12.75" customHeight="1" x14ac:dyDescent="0.35">
      <c r="B20" s="67"/>
      <c r="C20" s="25"/>
      <c r="D20" s="25"/>
      <c r="E20" s="71"/>
      <c r="F20" s="25"/>
      <c r="G20" s="25"/>
      <c r="H20" s="25"/>
      <c r="I20" s="67"/>
    </row>
    <row r="21" spans="2:9" s="62" customFormat="1" x14ac:dyDescent="0.35">
      <c r="B21" s="72" t="s">
        <v>115</v>
      </c>
      <c r="C21" s="57"/>
      <c r="D21" s="25"/>
      <c r="E21" s="71"/>
      <c r="F21" s="25"/>
      <c r="G21" s="25"/>
      <c r="H21" s="25"/>
      <c r="I21" s="67"/>
    </row>
    <row r="22" spans="2:9" s="62" customFormat="1" ht="42" customHeight="1" x14ac:dyDescent="0.35">
      <c r="B22" s="91" t="s">
        <v>2</v>
      </c>
      <c r="C22" s="92"/>
      <c r="D22" s="92" t="s">
        <v>3</v>
      </c>
      <c r="E22" s="93" t="s">
        <v>4</v>
      </c>
      <c r="F22" s="92" t="s">
        <v>5</v>
      </c>
      <c r="G22" s="92" t="s">
        <v>6</v>
      </c>
      <c r="H22" s="92" t="s">
        <v>7</v>
      </c>
      <c r="I22" s="94" t="s">
        <v>8</v>
      </c>
    </row>
    <row r="23" spans="2:9" s="62" customFormat="1" x14ac:dyDescent="0.35">
      <c r="B23" s="68" t="s">
        <v>170</v>
      </c>
      <c r="C23" s="23"/>
      <c r="D23" s="23" t="s">
        <v>11</v>
      </c>
      <c r="E23" s="69">
        <f>E4</f>
        <v>10.050000000000001</v>
      </c>
      <c r="F23" s="23" t="s">
        <v>171</v>
      </c>
      <c r="G23" s="23" t="s">
        <v>115</v>
      </c>
      <c r="H23" s="23" t="s">
        <v>118</v>
      </c>
      <c r="I23" s="70" t="s">
        <v>119</v>
      </c>
    </row>
    <row r="24" spans="2:9" s="62" customFormat="1" x14ac:dyDescent="0.35">
      <c r="B24" s="64" t="s">
        <v>170</v>
      </c>
      <c r="C24" s="24"/>
      <c r="D24" s="24" t="s">
        <v>16</v>
      </c>
      <c r="E24" s="73">
        <f>E5</f>
        <v>1.6088</v>
      </c>
      <c r="F24" s="24" t="s">
        <v>171</v>
      </c>
      <c r="G24" s="24" t="s">
        <v>115</v>
      </c>
      <c r="H24" s="24" t="s">
        <v>120</v>
      </c>
      <c r="I24" s="66" t="s">
        <v>121</v>
      </c>
    </row>
    <row r="25" spans="2:9" s="62" customFormat="1" ht="12.75" customHeight="1" x14ac:dyDescent="0.35">
      <c r="B25" s="67"/>
      <c r="C25" s="25"/>
      <c r="D25" s="25"/>
      <c r="E25" s="71"/>
      <c r="F25" s="25"/>
      <c r="G25" s="25"/>
      <c r="H25" s="25"/>
      <c r="I25" s="67"/>
    </row>
    <row r="26" spans="2:9" s="62" customFormat="1" x14ac:dyDescent="0.35">
      <c r="B26" s="72" t="s">
        <v>148</v>
      </c>
      <c r="C26" s="57"/>
      <c r="D26" s="25"/>
      <c r="E26" s="71"/>
      <c r="F26" s="25"/>
      <c r="G26" s="25"/>
      <c r="H26" s="25"/>
      <c r="I26" s="67"/>
    </row>
    <row r="27" spans="2:9" s="62" customFormat="1" ht="42" customHeight="1" x14ac:dyDescent="0.35">
      <c r="B27" s="91" t="s">
        <v>2</v>
      </c>
      <c r="C27" s="92"/>
      <c r="D27" s="92" t="s">
        <v>3</v>
      </c>
      <c r="E27" s="93" t="s">
        <v>4</v>
      </c>
      <c r="F27" s="92" t="s">
        <v>5</v>
      </c>
      <c r="G27" s="92" t="s">
        <v>6</v>
      </c>
      <c r="H27" s="92" t="s">
        <v>7</v>
      </c>
      <c r="I27" s="94" t="s">
        <v>8</v>
      </c>
    </row>
    <row r="28" spans="2:9" s="62" customFormat="1" ht="21" x14ac:dyDescent="0.35">
      <c r="B28" s="68" t="s">
        <v>172</v>
      </c>
      <c r="C28" s="23"/>
      <c r="D28" s="23" t="s">
        <v>11</v>
      </c>
      <c r="E28" s="69">
        <v>122599</v>
      </c>
      <c r="F28" s="23" t="s">
        <v>173</v>
      </c>
      <c r="G28" s="23" t="s">
        <v>135</v>
      </c>
      <c r="H28" s="23" t="s">
        <v>136</v>
      </c>
      <c r="I28" s="70" t="s">
        <v>137</v>
      </c>
    </row>
    <row r="29" spans="2:9" s="62" customFormat="1" ht="21" x14ac:dyDescent="0.35">
      <c r="B29" s="59" t="s">
        <v>172</v>
      </c>
      <c r="C29" s="25"/>
      <c r="D29" s="25" t="s">
        <v>16</v>
      </c>
      <c r="E29" s="63">
        <v>1.3716999999999999</v>
      </c>
      <c r="F29" s="25" t="s">
        <v>173</v>
      </c>
      <c r="G29" s="25" t="s">
        <v>135</v>
      </c>
      <c r="H29" s="25" t="s">
        <v>138</v>
      </c>
      <c r="I29" s="61" t="s">
        <v>139</v>
      </c>
    </row>
    <row r="30" spans="2:9" s="62" customFormat="1" ht="21" x14ac:dyDescent="0.35">
      <c r="B30" s="64" t="s">
        <v>174</v>
      </c>
      <c r="C30" s="24"/>
      <c r="D30" s="24" t="s">
        <v>16</v>
      </c>
      <c r="E30" s="65">
        <v>81.13</v>
      </c>
      <c r="F30" s="24" t="s">
        <v>173</v>
      </c>
      <c r="G30" s="24" t="s">
        <v>135</v>
      </c>
      <c r="H30" s="24" t="s">
        <v>140</v>
      </c>
      <c r="I30" s="66" t="s">
        <v>141</v>
      </c>
    </row>
    <row r="31" spans="2:9" s="62" customFormat="1" ht="4.5" customHeight="1" x14ac:dyDescent="0.35">
      <c r="B31" s="67"/>
      <c r="C31" s="25"/>
      <c r="D31" s="25"/>
      <c r="E31" s="71"/>
      <c r="F31" s="25"/>
      <c r="G31" s="25"/>
      <c r="H31" s="25"/>
      <c r="I31" s="67"/>
    </row>
    <row r="32" spans="2:9" s="62" customFormat="1" ht="21" x14ac:dyDescent="0.35">
      <c r="B32" s="68" t="s">
        <v>174</v>
      </c>
      <c r="C32" s="23"/>
      <c r="D32" s="23" t="s">
        <v>11</v>
      </c>
      <c r="E32" s="69">
        <v>143433</v>
      </c>
      <c r="F32" s="23" t="s">
        <v>175</v>
      </c>
      <c r="G32" s="23" t="s">
        <v>135</v>
      </c>
      <c r="H32" s="23" t="s">
        <v>136</v>
      </c>
      <c r="I32" s="70" t="s">
        <v>137</v>
      </c>
    </row>
    <row r="33" spans="2:9" s="62" customFormat="1" ht="21" x14ac:dyDescent="0.35">
      <c r="B33" s="59" t="s">
        <v>174</v>
      </c>
      <c r="C33" s="25"/>
      <c r="D33" s="25" t="s">
        <v>16</v>
      </c>
      <c r="E33" s="63">
        <v>1.2016</v>
      </c>
      <c r="F33" s="25" t="s">
        <v>175</v>
      </c>
      <c r="G33" s="25" t="s">
        <v>135</v>
      </c>
      <c r="H33" s="25" t="s">
        <v>138</v>
      </c>
      <c r="I33" s="61" t="s">
        <v>139</v>
      </c>
    </row>
    <row r="34" spans="2:9" s="62" customFormat="1" ht="21" x14ac:dyDescent="0.35">
      <c r="B34" s="64" t="s">
        <v>174</v>
      </c>
      <c r="C34" s="24"/>
      <c r="D34" s="24" t="s">
        <v>16</v>
      </c>
      <c r="E34" s="65">
        <v>81.13</v>
      </c>
      <c r="F34" s="24" t="s">
        <v>175</v>
      </c>
      <c r="G34" s="24" t="s">
        <v>135</v>
      </c>
      <c r="H34" s="24" t="s">
        <v>140</v>
      </c>
      <c r="I34" s="66" t="s">
        <v>141</v>
      </c>
    </row>
    <row r="35" spans="2:9" s="51" customFormat="1" ht="12.75" customHeight="1" x14ac:dyDescent="0.35">
      <c r="B35" s="49"/>
      <c r="C35" s="13"/>
      <c r="D35" s="13"/>
      <c r="E35" s="50"/>
      <c r="F35" s="13"/>
      <c r="G35" s="25"/>
      <c r="H35" s="13"/>
      <c r="I35" s="49"/>
    </row>
    <row r="36" spans="2:9" x14ac:dyDescent="0.35">
      <c r="B36" s="4" t="s">
        <v>220</v>
      </c>
      <c r="C36" s="27"/>
      <c r="G36" s="42"/>
    </row>
    <row r="37" spans="2:9" ht="38.25" customHeight="1" x14ac:dyDescent="0.35">
      <c r="B37" s="100"/>
      <c r="C37" s="101"/>
      <c r="D37" s="102"/>
      <c r="E37" s="98" t="s">
        <v>152</v>
      </c>
      <c r="F37" s="98" t="s">
        <v>153</v>
      </c>
      <c r="G37" s="98" t="s">
        <v>154</v>
      </c>
      <c r="H37" s="98" t="s">
        <v>155</v>
      </c>
      <c r="I37" s="99" t="s">
        <v>156</v>
      </c>
    </row>
    <row r="38" spans="2:9" x14ac:dyDescent="0.35">
      <c r="B38" s="114" t="s">
        <v>157</v>
      </c>
      <c r="C38" s="115"/>
      <c r="D38" s="119"/>
      <c r="E38" s="9"/>
      <c r="F38" s="18" t="s">
        <v>158</v>
      </c>
      <c r="G38" s="43"/>
      <c r="H38" s="18"/>
      <c r="I38" s="18"/>
    </row>
    <row r="39" spans="2:9" x14ac:dyDescent="0.35">
      <c r="B39" s="108" t="s">
        <v>160</v>
      </c>
      <c r="C39" s="109"/>
      <c r="D39" s="120"/>
      <c r="E39" s="11"/>
      <c r="F39" s="20" t="s">
        <v>158</v>
      </c>
      <c r="G39" s="45"/>
      <c r="H39" s="20"/>
      <c r="I39" s="20"/>
    </row>
  </sheetData>
  <sheetProtection algorithmName="SHA-512" hashValue="XyfXGeAl7gfe4sUzWFpbXgbQhG9yBI8QmMZYyCsk7Qt+GjhT2n+Lnry5WfW3exad2FdaO8tDKyb3vnMncIpKTQ==" saltValue="NyHPnN+sFohRv0webeXicg==" spinCount="100000" sheet="1" objects="1" scenarios="1"/>
  <mergeCells count="2">
    <mergeCell ref="B38:D38"/>
    <mergeCell ref="B39:D39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E24E-876F-4EF6-BDC4-009EB032ACF3}">
  <sheetPr>
    <tabColor theme="8" tint="0.79998168889431442"/>
    <pageSetUpPr fitToPage="1"/>
  </sheetPr>
  <dimension ref="A1:K50"/>
  <sheetViews>
    <sheetView showGridLines="0" zoomScaleNormal="100" workbookViewId="0"/>
  </sheetViews>
  <sheetFormatPr defaultColWidth="0" defaultRowHeight="14.5" zeroHeight="1" x14ac:dyDescent="0.35"/>
  <cols>
    <col min="1" max="1" width="1.1796875" customWidth="1"/>
    <col min="2" max="2" width="23.81640625" style="1" customWidth="1"/>
    <col min="3" max="3" width="15.26953125" style="13" customWidth="1"/>
    <col min="4" max="4" width="8.7265625" style="2" customWidth="1"/>
    <col min="5" max="5" width="10.453125" style="3" customWidth="1"/>
    <col min="6" max="6" width="11.7265625" style="2" customWidth="1"/>
    <col min="7" max="7" width="14.1796875" style="2" customWidth="1"/>
    <col min="8" max="8" width="8.453125" style="2" customWidth="1"/>
    <col min="9" max="9" width="39.54296875" style="1" customWidth="1"/>
    <col min="10" max="10" width="1.1796875" customWidth="1"/>
    <col min="11" max="11" width="0" hidden="1" customWidth="1"/>
    <col min="12" max="16384" width="9.1796875" hidden="1"/>
  </cols>
  <sheetData>
    <row r="1" spans="2:9" x14ac:dyDescent="0.35">
      <c r="B1" s="38" t="s">
        <v>244</v>
      </c>
      <c r="C1" s="28"/>
      <c r="D1" s="29"/>
      <c r="E1" s="30"/>
      <c r="F1" s="29"/>
      <c r="G1" s="40" t="s">
        <v>243</v>
      </c>
      <c r="H1" s="29"/>
      <c r="I1" s="31" t="s">
        <v>176</v>
      </c>
    </row>
    <row r="2" spans="2:9" x14ac:dyDescent="0.35">
      <c r="B2" s="4" t="s">
        <v>221</v>
      </c>
      <c r="C2" s="27"/>
    </row>
    <row r="3" spans="2:9" ht="42" customHeight="1" x14ac:dyDescent="0.35">
      <c r="B3" s="86" t="s">
        <v>2</v>
      </c>
      <c r="C3" s="87"/>
      <c r="D3" s="87" t="s">
        <v>3</v>
      </c>
      <c r="E3" s="88" t="s">
        <v>4</v>
      </c>
      <c r="F3" s="87" t="s">
        <v>5</v>
      </c>
      <c r="G3" s="87" t="s">
        <v>6</v>
      </c>
      <c r="H3" s="87" t="s">
        <v>7</v>
      </c>
      <c r="I3" s="89" t="s">
        <v>8</v>
      </c>
    </row>
    <row r="4" spans="2:9" s="51" customFormat="1" x14ac:dyDescent="0.35">
      <c r="B4" s="41" t="s">
        <v>177</v>
      </c>
      <c r="C4" s="9"/>
      <c r="D4" s="9" t="s">
        <v>11</v>
      </c>
      <c r="E4" s="39">
        <v>9.1</v>
      </c>
      <c r="F4" s="9" t="s">
        <v>33</v>
      </c>
      <c r="G4" s="23" t="s">
        <v>32</v>
      </c>
      <c r="H4" s="9"/>
      <c r="I4" s="10"/>
    </row>
    <row r="5" spans="2:9" s="51" customFormat="1" x14ac:dyDescent="0.35">
      <c r="B5" s="48" t="s">
        <v>177</v>
      </c>
      <c r="C5" s="11"/>
      <c r="D5" s="11" t="s">
        <v>16</v>
      </c>
      <c r="E5" s="53">
        <v>1.3459000000000001</v>
      </c>
      <c r="F5" s="11" t="s">
        <v>33</v>
      </c>
      <c r="G5" s="24" t="s">
        <v>32</v>
      </c>
      <c r="H5" s="11"/>
      <c r="I5" s="12"/>
    </row>
    <row r="6" spans="2:9" s="51" customFormat="1" ht="12.75" customHeight="1" x14ac:dyDescent="0.35">
      <c r="B6" s="49"/>
      <c r="C6" s="13"/>
      <c r="D6" s="13"/>
      <c r="E6" s="50"/>
      <c r="F6" s="13"/>
      <c r="G6" s="25"/>
      <c r="H6" s="13"/>
      <c r="I6" s="49"/>
    </row>
    <row r="7" spans="2:9" s="51" customFormat="1" x14ac:dyDescent="0.35">
      <c r="B7" s="52" t="s">
        <v>223</v>
      </c>
      <c r="C7" s="27"/>
      <c r="D7" s="25"/>
      <c r="E7" s="55"/>
      <c r="F7" s="13"/>
      <c r="G7" s="25"/>
      <c r="H7" s="13"/>
      <c r="I7" s="56"/>
    </row>
    <row r="8" spans="2:9" s="51" customFormat="1" ht="42" customHeight="1" x14ac:dyDescent="0.35">
      <c r="B8" s="86" t="s">
        <v>2</v>
      </c>
      <c r="C8" s="87"/>
      <c r="D8" s="87" t="s">
        <v>3</v>
      </c>
      <c r="E8" s="88" t="s">
        <v>4</v>
      </c>
      <c r="F8" s="87" t="s">
        <v>5</v>
      </c>
      <c r="G8" s="87" t="s">
        <v>6</v>
      </c>
      <c r="H8" s="87" t="s">
        <v>7</v>
      </c>
      <c r="I8" s="89" t="s">
        <v>8</v>
      </c>
    </row>
    <row r="9" spans="2:9" s="51" customFormat="1" ht="15" customHeight="1" x14ac:dyDescent="0.35">
      <c r="B9" s="54" t="s">
        <v>178</v>
      </c>
      <c r="C9" s="16"/>
      <c r="D9" s="16" t="s">
        <v>11</v>
      </c>
      <c r="E9" s="37">
        <v>23</v>
      </c>
      <c r="F9" s="16" t="s">
        <v>33</v>
      </c>
      <c r="G9" s="26" t="s">
        <v>39</v>
      </c>
      <c r="H9" s="16"/>
      <c r="I9" s="17"/>
    </row>
    <row r="10" spans="2:9" s="51" customFormat="1" ht="12.75" customHeight="1" x14ac:dyDescent="0.35">
      <c r="B10" s="49"/>
      <c r="C10" s="13"/>
      <c r="D10" s="13"/>
      <c r="E10" s="50"/>
      <c r="F10" s="13"/>
      <c r="G10" s="25"/>
      <c r="H10" s="13"/>
      <c r="I10" s="49"/>
    </row>
    <row r="11" spans="2:9" s="51" customFormat="1" x14ac:dyDescent="0.35">
      <c r="B11" s="52" t="s">
        <v>44</v>
      </c>
      <c r="C11" s="27"/>
      <c r="D11" s="13"/>
      <c r="E11" s="50"/>
      <c r="F11" s="13"/>
      <c r="G11" s="25"/>
      <c r="H11" s="13"/>
      <c r="I11" s="49"/>
    </row>
    <row r="12" spans="2:9" s="51" customFormat="1" ht="42" customHeight="1" x14ac:dyDescent="0.35">
      <c r="B12" s="91" t="s">
        <v>2</v>
      </c>
      <c r="C12" s="92"/>
      <c r="D12" s="92" t="s">
        <v>3</v>
      </c>
      <c r="E12" s="93" t="s">
        <v>4</v>
      </c>
      <c r="F12" s="92" t="s">
        <v>5</v>
      </c>
      <c r="G12" s="92" t="s">
        <v>6</v>
      </c>
      <c r="H12" s="92" t="s">
        <v>7</v>
      </c>
      <c r="I12" s="94" t="s">
        <v>8</v>
      </c>
    </row>
    <row r="13" spans="2:9" s="51" customFormat="1" x14ac:dyDescent="0.35">
      <c r="B13" s="41" t="s">
        <v>177</v>
      </c>
      <c r="C13" s="9"/>
      <c r="D13" s="9" t="s">
        <v>11</v>
      </c>
      <c r="E13" s="39">
        <f>E4+E9</f>
        <v>32.1</v>
      </c>
      <c r="F13" s="9" t="s">
        <v>179</v>
      </c>
      <c r="G13" s="23" t="s">
        <v>32</v>
      </c>
      <c r="H13" s="9" t="s">
        <v>34</v>
      </c>
      <c r="I13" s="10" t="s">
        <v>35</v>
      </c>
    </row>
    <row r="14" spans="2:9" s="51" customFormat="1" x14ac:dyDescent="0.35">
      <c r="B14" s="48" t="s">
        <v>177</v>
      </c>
      <c r="C14" s="11"/>
      <c r="D14" s="11" t="s">
        <v>16</v>
      </c>
      <c r="E14" s="53">
        <f>E5</f>
        <v>1.3459000000000001</v>
      </c>
      <c r="F14" s="11" t="s">
        <v>179</v>
      </c>
      <c r="G14" s="24" t="s">
        <v>32</v>
      </c>
      <c r="H14" s="11" t="s">
        <v>36</v>
      </c>
      <c r="I14" s="12" t="s">
        <v>37</v>
      </c>
    </row>
    <row r="15" spans="2:9" s="51" customFormat="1" ht="12.75" customHeight="1" x14ac:dyDescent="0.35">
      <c r="B15" s="49"/>
      <c r="C15" s="13"/>
      <c r="D15" s="13"/>
      <c r="E15" s="50"/>
      <c r="F15" s="13"/>
      <c r="G15" s="25"/>
      <c r="H15" s="13"/>
      <c r="I15" s="49"/>
    </row>
    <row r="16" spans="2:9" s="51" customFormat="1" x14ac:dyDescent="0.35">
      <c r="B16" s="52" t="s">
        <v>224</v>
      </c>
      <c r="C16" s="27"/>
      <c r="D16" s="13"/>
      <c r="E16" s="50"/>
      <c r="F16" s="13"/>
      <c r="G16" s="25"/>
      <c r="H16" s="13"/>
      <c r="I16" s="49"/>
    </row>
    <row r="17" spans="2:9" s="51" customFormat="1" ht="42" customHeight="1" x14ac:dyDescent="0.35">
      <c r="B17" s="86" t="s">
        <v>2</v>
      </c>
      <c r="C17" s="87"/>
      <c r="D17" s="87" t="s">
        <v>3</v>
      </c>
      <c r="E17" s="88" t="s">
        <v>4</v>
      </c>
      <c r="F17" s="87" t="s">
        <v>5</v>
      </c>
      <c r="G17" s="87" t="s">
        <v>6</v>
      </c>
      <c r="H17" s="87" t="s">
        <v>7</v>
      </c>
      <c r="I17" s="89" t="s">
        <v>8</v>
      </c>
    </row>
    <row r="18" spans="2:9" s="51" customFormat="1" ht="21" x14ac:dyDescent="0.35">
      <c r="B18" s="41" t="s">
        <v>86</v>
      </c>
      <c r="C18" s="9"/>
      <c r="D18" s="9" t="s">
        <v>11</v>
      </c>
      <c r="E18" s="39">
        <v>96</v>
      </c>
      <c r="F18" s="9" t="s">
        <v>33</v>
      </c>
      <c r="G18" s="23" t="s">
        <v>100</v>
      </c>
      <c r="H18" s="9"/>
      <c r="I18" s="10"/>
    </row>
    <row r="19" spans="2:9" s="51" customFormat="1" ht="21" x14ac:dyDescent="0.35">
      <c r="B19" s="48" t="s">
        <v>86</v>
      </c>
      <c r="C19" s="11"/>
      <c r="D19" s="11" t="s">
        <v>93</v>
      </c>
      <c r="E19" s="53">
        <v>0.47549999999999998</v>
      </c>
      <c r="F19" s="11" t="s">
        <v>33</v>
      </c>
      <c r="G19" s="24" t="s">
        <v>100</v>
      </c>
      <c r="H19" s="11"/>
      <c r="I19" s="12"/>
    </row>
    <row r="20" spans="2:9" s="51" customFormat="1" ht="12.75" customHeight="1" x14ac:dyDescent="0.35">
      <c r="B20" s="49"/>
      <c r="C20" s="13"/>
      <c r="D20" s="13"/>
      <c r="E20" s="50"/>
      <c r="F20" s="13"/>
      <c r="G20" s="25"/>
      <c r="H20" s="13"/>
      <c r="I20" s="49"/>
    </row>
    <row r="21" spans="2:9" s="51" customFormat="1" x14ac:dyDescent="0.35">
      <c r="B21" s="52" t="s">
        <v>226</v>
      </c>
      <c r="C21" s="27"/>
      <c r="D21" s="25"/>
      <c r="E21" s="55"/>
      <c r="F21" s="13"/>
      <c r="G21" s="25"/>
      <c r="H21" s="13"/>
      <c r="I21" s="56"/>
    </row>
    <row r="22" spans="2:9" s="51" customFormat="1" ht="42" customHeight="1" x14ac:dyDescent="0.35">
      <c r="B22" s="86" t="s">
        <v>2</v>
      </c>
      <c r="C22" s="87"/>
      <c r="D22" s="87" t="s">
        <v>3</v>
      </c>
      <c r="E22" s="88" t="s">
        <v>4</v>
      </c>
      <c r="F22" s="87" t="s">
        <v>5</v>
      </c>
      <c r="G22" s="87" t="s">
        <v>6</v>
      </c>
      <c r="H22" s="87" t="s">
        <v>7</v>
      </c>
      <c r="I22" s="89" t="s">
        <v>8</v>
      </c>
    </row>
    <row r="23" spans="2:9" s="51" customFormat="1" x14ac:dyDescent="0.35">
      <c r="B23" s="54" t="s">
        <v>86</v>
      </c>
      <c r="C23" s="16"/>
      <c r="D23" s="16" t="s">
        <v>11</v>
      </c>
      <c r="E23" s="37">
        <v>23</v>
      </c>
      <c r="F23" s="16" t="s">
        <v>33</v>
      </c>
      <c r="G23" s="26" t="s">
        <v>39</v>
      </c>
      <c r="H23" s="16"/>
      <c r="I23" s="17"/>
    </row>
    <row r="24" spans="2:9" s="51" customFormat="1" ht="12.75" customHeight="1" x14ac:dyDescent="0.35">
      <c r="B24" s="49"/>
      <c r="C24" s="13"/>
      <c r="D24" s="13"/>
      <c r="E24" s="50"/>
      <c r="F24" s="13"/>
      <c r="G24" s="25"/>
      <c r="H24" s="13"/>
      <c r="I24" s="49"/>
    </row>
    <row r="25" spans="2:9" s="51" customFormat="1" x14ac:dyDescent="0.35">
      <c r="B25" s="52" t="s">
        <v>109</v>
      </c>
      <c r="C25" s="27"/>
      <c r="D25" s="13"/>
      <c r="E25" s="50"/>
      <c r="F25" s="13"/>
      <c r="G25" s="25"/>
      <c r="H25" s="13"/>
      <c r="I25" s="49"/>
    </row>
    <row r="26" spans="2:9" s="51" customFormat="1" ht="42" customHeight="1" x14ac:dyDescent="0.35">
      <c r="B26" s="91" t="s">
        <v>2</v>
      </c>
      <c r="C26" s="92"/>
      <c r="D26" s="92" t="s">
        <v>3</v>
      </c>
      <c r="E26" s="93" t="s">
        <v>4</v>
      </c>
      <c r="F26" s="92" t="s">
        <v>5</v>
      </c>
      <c r="G26" s="92" t="s">
        <v>6</v>
      </c>
      <c r="H26" s="92" t="s">
        <v>7</v>
      </c>
      <c r="I26" s="94" t="s">
        <v>8</v>
      </c>
    </row>
    <row r="27" spans="2:9" s="51" customFormat="1" ht="21" x14ac:dyDescent="0.35">
      <c r="B27" s="41" t="s">
        <v>86</v>
      </c>
      <c r="C27" s="9"/>
      <c r="D27" s="9" t="s">
        <v>11</v>
      </c>
      <c r="E27" s="39">
        <f>E18+E23</f>
        <v>119</v>
      </c>
      <c r="F27" s="9" t="s">
        <v>180</v>
      </c>
      <c r="G27" s="23" t="s">
        <v>100</v>
      </c>
      <c r="H27" s="9" t="s">
        <v>101</v>
      </c>
      <c r="I27" s="10" t="s">
        <v>102</v>
      </c>
    </row>
    <row r="28" spans="2:9" s="51" customFormat="1" ht="21" x14ac:dyDescent="0.35">
      <c r="B28" s="48" t="s">
        <v>86</v>
      </c>
      <c r="C28" s="11"/>
      <c r="D28" s="11" t="s">
        <v>93</v>
      </c>
      <c r="E28" s="53">
        <f>E19</f>
        <v>0.47549999999999998</v>
      </c>
      <c r="F28" s="11" t="s">
        <v>180</v>
      </c>
      <c r="G28" s="24" t="s">
        <v>100</v>
      </c>
      <c r="H28" s="11" t="s">
        <v>103</v>
      </c>
      <c r="I28" s="12" t="s">
        <v>104</v>
      </c>
    </row>
    <row r="29" spans="2:9" s="51" customFormat="1" ht="12.75" customHeight="1" x14ac:dyDescent="0.35">
      <c r="B29" s="49"/>
      <c r="C29" s="13"/>
      <c r="D29" s="13"/>
      <c r="E29" s="50"/>
      <c r="F29" s="13"/>
      <c r="G29" s="25"/>
      <c r="H29" s="13"/>
      <c r="I29" s="49"/>
    </row>
    <row r="30" spans="2:9" s="51" customFormat="1" x14ac:dyDescent="0.35">
      <c r="B30" s="52" t="s">
        <v>230</v>
      </c>
      <c r="C30" s="27"/>
      <c r="D30" s="13"/>
      <c r="E30" s="50"/>
      <c r="F30" s="13"/>
      <c r="G30" s="25"/>
      <c r="H30" s="13"/>
      <c r="I30" s="49"/>
    </row>
    <row r="31" spans="2:9" s="51" customFormat="1" ht="42" customHeight="1" x14ac:dyDescent="0.35">
      <c r="B31" s="86" t="s">
        <v>2</v>
      </c>
      <c r="C31" s="87"/>
      <c r="D31" s="87" t="s">
        <v>3</v>
      </c>
      <c r="E31" s="88" t="s">
        <v>4</v>
      </c>
      <c r="F31" s="87" t="s">
        <v>5</v>
      </c>
      <c r="G31" s="87" t="s">
        <v>6</v>
      </c>
      <c r="H31" s="87" t="s">
        <v>7</v>
      </c>
      <c r="I31" s="89" t="s">
        <v>8</v>
      </c>
    </row>
    <row r="32" spans="2:9" s="51" customFormat="1" x14ac:dyDescent="0.35">
      <c r="B32" s="41" t="s">
        <v>181</v>
      </c>
      <c r="C32" s="9"/>
      <c r="D32" s="9" t="s">
        <v>11</v>
      </c>
      <c r="E32" s="39">
        <f>E4</f>
        <v>9.1</v>
      </c>
      <c r="F32" s="9" t="s">
        <v>33</v>
      </c>
      <c r="G32" s="23" t="s">
        <v>122</v>
      </c>
      <c r="H32" s="9"/>
      <c r="I32" s="10"/>
    </row>
    <row r="33" spans="2:9" s="51" customFormat="1" x14ac:dyDescent="0.35">
      <c r="B33" s="48" t="s">
        <v>181</v>
      </c>
      <c r="C33" s="11"/>
      <c r="D33" s="11" t="s">
        <v>16</v>
      </c>
      <c r="E33" s="53">
        <f>E5</f>
        <v>1.3459000000000001</v>
      </c>
      <c r="F33" s="11" t="s">
        <v>33</v>
      </c>
      <c r="G33" s="24" t="s">
        <v>122</v>
      </c>
      <c r="H33" s="11"/>
      <c r="I33" s="12"/>
    </row>
    <row r="34" spans="2:9" s="51" customFormat="1" ht="12.75" customHeight="1" x14ac:dyDescent="0.35">
      <c r="B34" s="49"/>
      <c r="C34" s="13"/>
      <c r="D34" s="13"/>
      <c r="E34" s="50"/>
      <c r="F34" s="13"/>
      <c r="G34" s="25"/>
      <c r="H34" s="13"/>
      <c r="I34" s="49"/>
    </row>
    <row r="35" spans="2:9" s="51" customFormat="1" x14ac:dyDescent="0.35">
      <c r="B35" s="52" t="s">
        <v>231</v>
      </c>
      <c r="C35" s="27"/>
      <c r="D35" s="25"/>
      <c r="E35" s="55"/>
      <c r="F35" s="13"/>
      <c r="G35" s="25"/>
      <c r="H35" s="13"/>
      <c r="I35" s="56"/>
    </row>
    <row r="36" spans="2:9" s="51" customFormat="1" ht="42" customHeight="1" x14ac:dyDescent="0.35">
      <c r="B36" s="86" t="s">
        <v>2</v>
      </c>
      <c r="C36" s="87"/>
      <c r="D36" s="87" t="s">
        <v>3</v>
      </c>
      <c r="E36" s="88" t="s">
        <v>4</v>
      </c>
      <c r="F36" s="87" t="s">
        <v>5</v>
      </c>
      <c r="G36" s="87" t="s">
        <v>6</v>
      </c>
      <c r="H36" s="87" t="s">
        <v>7</v>
      </c>
      <c r="I36" s="89" t="s">
        <v>8</v>
      </c>
    </row>
    <row r="37" spans="2:9" s="51" customFormat="1" x14ac:dyDescent="0.35">
      <c r="B37" s="54" t="s">
        <v>181</v>
      </c>
      <c r="C37" s="16"/>
      <c r="D37" s="16" t="s">
        <v>11</v>
      </c>
      <c r="E37" s="37">
        <f>E9</f>
        <v>23</v>
      </c>
      <c r="F37" s="16" t="s">
        <v>33</v>
      </c>
      <c r="G37" s="26" t="s">
        <v>39</v>
      </c>
      <c r="H37" s="16"/>
      <c r="I37" s="17"/>
    </row>
    <row r="38" spans="2:9" s="51" customFormat="1" ht="12.75" customHeight="1" x14ac:dyDescent="0.35">
      <c r="B38" s="49"/>
      <c r="C38" s="13"/>
      <c r="D38" s="13"/>
      <c r="E38" s="50"/>
      <c r="F38" s="13"/>
      <c r="G38" s="25"/>
      <c r="H38" s="13"/>
      <c r="I38" s="49"/>
    </row>
    <row r="39" spans="2:9" s="51" customFormat="1" x14ac:dyDescent="0.35">
      <c r="B39" s="52" t="s">
        <v>129</v>
      </c>
      <c r="C39" s="27"/>
      <c r="D39" s="13"/>
      <c r="E39" s="50"/>
      <c r="F39" s="13"/>
      <c r="G39" s="25"/>
      <c r="H39" s="13"/>
      <c r="I39" s="49"/>
    </row>
    <row r="40" spans="2:9" s="51" customFormat="1" ht="42" customHeight="1" x14ac:dyDescent="0.35">
      <c r="B40" s="91" t="s">
        <v>2</v>
      </c>
      <c r="C40" s="92"/>
      <c r="D40" s="92" t="s">
        <v>3</v>
      </c>
      <c r="E40" s="93" t="s">
        <v>4</v>
      </c>
      <c r="F40" s="92" t="s">
        <v>5</v>
      </c>
      <c r="G40" s="92" t="s">
        <v>6</v>
      </c>
      <c r="H40" s="92" t="s">
        <v>7</v>
      </c>
      <c r="I40" s="94" t="s">
        <v>8</v>
      </c>
    </row>
    <row r="41" spans="2:9" s="51" customFormat="1" x14ac:dyDescent="0.35">
      <c r="B41" s="41" t="s">
        <v>181</v>
      </c>
      <c r="C41" s="9"/>
      <c r="D41" s="9" t="s">
        <v>11</v>
      </c>
      <c r="E41" s="39">
        <f>E32+E37</f>
        <v>32.1</v>
      </c>
      <c r="F41" s="9" t="s">
        <v>239</v>
      </c>
      <c r="G41" s="23" t="s">
        <v>122</v>
      </c>
      <c r="H41" s="9" t="s">
        <v>123</v>
      </c>
      <c r="I41" s="10" t="s">
        <v>124</v>
      </c>
    </row>
    <row r="42" spans="2:9" s="51" customFormat="1" x14ac:dyDescent="0.35">
      <c r="B42" s="48" t="s">
        <v>181</v>
      </c>
      <c r="C42" s="11"/>
      <c r="D42" s="11" t="s">
        <v>16</v>
      </c>
      <c r="E42" s="53">
        <f>E33</f>
        <v>1.3459000000000001</v>
      </c>
      <c r="F42" s="11" t="s">
        <v>239</v>
      </c>
      <c r="G42" s="24" t="s">
        <v>122</v>
      </c>
      <c r="H42" s="11" t="s">
        <v>125</v>
      </c>
      <c r="I42" s="12" t="s">
        <v>240</v>
      </c>
    </row>
    <row r="43" spans="2:9" s="51" customFormat="1" ht="12.75" customHeight="1" x14ac:dyDescent="0.35">
      <c r="B43" s="49"/>
      <c r="C43" s="13"/>
      <c r="D43" s="13"/>
      <c r="E43" s="50"/>
      <c r="F43" s="13"/>
      <c r="G43" s="13"/>
      <c r="H43" s="13"/>
      <c r="I43" s="49"/>
    </row>
    <row r="44" spans="2:9" s="51" customFormat="1" x14ac:dyDescent="0.35">
      <c r="B44" s="52" t="s">
        <v>220</v>
      </c>
      <c r="C44" s="27"/>
      <c r="D44" s="13"/>
      <c r="E44" s="50"/>
      <c r="F44" s="13"/>
      <c r="G44" s="25"/>
      <c r="H44" s="13"/>
      <c r="I44" s="49"/>
    </row>
    <row r="45" spans="2:9" s="51" customFormat="1" ht="42" customHeight="1" x14ac:dyDescent="0.35">
      <c r="B45" s="91" t="s">
        <v>2</v>
      </c>
      <c r="C45" s="92"/>
      <c r="D45" s="92" t="s">
        <v>3</v>
      </c>
      <c r="E45" s="93"/>
      <c r="F45" s="92"/>
      <c r="G45" s="92"/>
      <c r="H45" s="92"/>
      <c r="I45" s="94"/>
    </row>
    <row r="46" spans="2:9" s="51" customFormat="1" ht="15" customHeight="1" x14ac:dyDescent="0.25">
      <c r="B46" s="54" t="s">
        <v>218</v>
      </c>
      <c r="C46" s="16"/>
      <c r="D46" s="16" t="s">
        <v>219</v>
      </c>
      <c r="E46" s="90">
        <v>0.95</v>
      </c>
      <c r="F46" s="16"/>
      <c r="G46" s="26"/>
      <c r="H46" s="16"/>
      <c r="I46" s="17"/>
    </row>
    <row r="47" spans="2:9" s="51" customFormat="1" x14ac:dyDescent="0.35">
      <c r="B47" s="52"/>
      <c r="C47" s="27"/>
      <c r="D47" s="13"/>
      <c r="E47" s="58"/>
      <c r="F47" s="13"/>
      <c r="G47" s="13"/>
      <c r="H47" s="13"/>
      <c r="I47" s="49"/>
    </row>
    <row r="48" spans="2:9" ht="41.25" customHeight="1" x14ac:dyDescent="0.35">
      <c r="B48" s="103"/>
      <c r="C48" s="104"/>
      <c r="D48" s="105"/>
      <c r="E48" s="98" t="s">
        <v>152</v>
      </c>
      <c r="F48" s="98" t="s">
        <v>153</v>
      </c>
      <c r="G48" s="98" t="s">
        <v>154</v>
      </c>
      <c r="H48" s="98" t="s">
        <v>155</v>
      </c>
      <c r="I48" s="99" t="s">
        <v>156</v>
      </c>
    </row>
    <row r="49" spans="2:9" ht="12.75" customHeight="1" x14ac:dyDescent="0.35">
      <c r="B49" s="116" t="s">
        <v>159</v>
      </c>
      <c r="C49" s="117"/>
      <c r="D49" s="118"/>
      <c r="E49" s="13"/>
      <c r="F49" s="19" t="s">
        <v>158</v>
      </c>
      <c r="G49" s="19"/>
      <c r="H49" s="19"/>
      <c r="I49" s="19"/>
    </row>
    <row r="50" spans="2:9" ht="12.75" customHeight="1" x14ac:dyDescent="0.35">
      <c r="B50" s="108" t="s">
        <v>161</v>
      </c>
      <c r="C50" s="109"/>
      <c r="D50" s="120"/>
      <c r="E50" s="11"/>
      <c r="F50" s="20" t="s">
        <v>158</v>
      </c>
      <c r="G50" s="20"/>
      <c r="H50" s="20"/>
      <c r="I50" s="20"/>
    </row>
  </sheetData>
  <sheetProtection algorithmName="SHA-512" hashValue="MgBfsmlyGjrdZ47Sb1yPlXxe/qkHLJnDXkKyb/CIPD/F8WZkA1+xm9e7zuF9tV2W2tFHSO1MnG5iY5AFbSaruQ==" saltValue="YuZsV1EFeyGig+o88CNJpg==" spinCount="100000" sheet="1" objects="1" scenarios="1"/>
  <mergeCells count="2">
    <mergeCell ref="B49:D49"/>
    <mergeCell ref="B50:D50"/>
  </mergeCells>
  <pageMargins left="0.31496062992125984" right="0.31496062992125984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FAF5-041D-414B-8F34-B745FB189B98}">
  <sheetPr>
    <tabColor theme="8" tint="0.79998168889431442"/>
    <pageSetUpPr fitToPage="1"/>
  </sheetPr>
  <dimension ref="A1:K22"/>
  <sheetViews>
    <sheetView showGridLines="0" zoomScaleNormal="100" workbookViewId="0">
      <selection activeCell="G1" sqref="G1"/>
    </sheetView>
  </sheetViews>
  <sheetFormatPr defaultColWidth="0" defaultRowHeight="14.5" zeroHeight="1" x14ac:dyDescent="0.35"/>
  <cols>
    <col min="1" max="1" width="1.1796875" customWidth="1"/>
    <col min="2" max="2" width="23.7265625" style="1" customWidth="1"/>
    <col min="3" max="3" width="12.453125" style="13" customWidth="1"/>
    <col min="4" max="4" width="8.7265625" style="2" customWidth="1"/>
    <col min="5" max="5" width="10.453125" style="3" customWidth="1"/>
    <col min="6" max="6" width="14.81640625" style="2" customWidth="1"/>
    <col min="7" max="7" width="14.1796875" style="2" customWidth="1"/>
    <col min="8" max="8" width="8.453125" style="2" customWidth="1"/>
    <col min="9" max="9" width="39.54296875" style="1" customWidth="1"/>
    <col min="10" max="10" width="1.1796875" customWidth="1"/>
    <col min="11" max="11" width="0" hidden="1" customWidth="1"/>
    <col min="12" max="16384" width="9.1796875" hidden="1"/>
  </cols>
  <sheetData>
    <row r="1" spans="2:9" x14ac:dyDescent="0.35">
      <c r="B1" s="38" t="s">
        <v>244</v>
      </c>
      <c r="C1" s="107" t="s">
        <v>248</v>
      </c>
      <c r="D1" s="29"/>
      <c r="E1" s="30"/>
      <c r="F1" s="29"/>
      <c r="G1" s="40"/>
      <c r="H1" s="29"/>
      <c r="I1" s="31" t="s">
        <v>182</v>
      </c>
    </row>
    <row r="2" spans="2:9" x14ac:dyDescent="0.35">
      <c r="B2" s="4" t="s">
        <v>1</v>
      </c>
      <c r="C2" s="27"/>
    </row>
    <row r="3" spans="2:9" ht="42" customHeight="1" x14ac:dyDescent="0.3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35">
      <c r="B4" s="77" t="s">
        <v>212</v>
      </c>
      <c r="C4" s="23"/>
      <c r="D4" s="21" t="s">
        <v>11</v>
      </c>
      <c r="E4" s="78"/>
      <c r="F4" s="13" t="s">
        <v>33</v>
      </c>
      <c r="G4" s="121" t="s">
        <v>183</v>
      </c>
      <c r="H4" s="9" t="s">
        <v>184</v>
      </c>
      <c r="I4" s="81" t="s">
        <v>185</v>
      </c>
    </row>
    <row r="5" spans="2:9" ht="15" customHeight="1" x14ac:dyDescent="0.35">
      <c r="B5" s="74" t="s">
        <v>213</v>
      </c>
      <c r="C5" s="25"/>
      <c r="D5" s="8" t="s">
        <v>11</v>
      </c>
      <c r="E5" s="50"/>
      <c r="F5" s="13" t="s">
        <v>33</v>
      </c>
      <c r="G5" s="122"/>
      <c r="H5" s="13" t="s">
        <v>184</v>
      </c>
      <c r="I5" s="82" t="s">
        <v>185</v>
      </c>
    </row>
    <row r="6" spans="2:9" ht="15" customHeight="1" x14ac:dyDescent="0.35">
      <c r="B6" s="74" t="s">
        <v>186</v>
      </c>
      <c r="C6" s="25"/>
      <c r="D6" s="8" t="s">
        <v>11</v>
      </c>
      <c r="E6" s="50"/>
      <c r="F6" s="13" t="s">
        <v>33</v>
      </c>
      <c r="G6" s="122"/>
      <c r="H6" s="13" t="s">
        <v>184</v>
      </c>
      <c r="I6" s="82" t="s">
        <v>185</v>
      </c>
    </row>
    <row r="7" spans="2:9" ht="15" customHeight="1" x14ac:dyDescent="0.35">
      <c r="B7" s="74" t="s">
        <v>187</v>
      </c>
      <c r="C7" s="25"/>
      <c r="D7" s="8" t="s">
        <v>11</v>
      </c>
      <c r="E7" s="50"/>
      <c r="F7" s="13" t="s">
        <v>33</v>
      </c>
      <c r="G7" s="122"/>
      <c r="H7" s="13" t="s">
        <v>184</v>
      </c>
      <c r="I7" s="82" t="s">
        <v>185</v>
      </c>
    </row>
    <row r="8" spans="2:9" ht="15" customHeight="1" x14ac:dyDescent="0.35">
      <c r="B8" s="75" t="s">
        <v>188</v>
      </c>
      <c r="C8" s="24"/>
      <c r="D8" s="22" t="s">
        <v>11</v>
      </c>
      <c r="E8" s="79"/>
      <c r="F8" s="11" t="s">
        <v>33</v>
      </c>
      <c r="G8" s="123"/>
      <c r="H8" s="11" t="s">
        <v>184</v>
      </c>
      <c r="I8" s="83" t="s">
        <v>185</v>
      </c>
    </row>
    <row r="9" spans="2:9" ht="5.15" customHeight="1" x14ac:dyDescent="0.35">
      <c r="B9" s="49"/>
      <c r="E9" s="50"/>
      <c r="F9" s="13"/>
      <c r="I9" s="49"/>
    </row>
    <row r="10" spans="2:9" ht="15" customHeight="1" x14ac:dyDescent="0.35">
      <c r="B10" s="41" t="s">
        <v>189</v>
      </c>
      <c r="C10" s="9" t="s">
        <v>190</v>
      </c>
      <c r="D10" s="7" t="s">
        <v>11</v>
      </c>
      <c r="E10" s="78">
        <v>0</v>
      </c>
      <c r="F10" s="9" t="s">
        <v>191</v>
      </c>
      <c r="G10" s="9" t="s">
        <v>13</v>
      </c>
      <c r="H10" s="9" t="s">
        <v>14</v>
      </c>
      <c r="I10" s="10" t="s">
        <v>15</v>
      </c>
    </row>
    <row r="11" spans="2:9" ht="15" customHeight="1" x14ac:dyDescent="0.35">
      <c r="B11" s="46" t="s">
        <v>189</v>
      </c>
      <c r="C11" s="13" t="s">
        <v>190</v>
      </c>
      <c r="D11" s="2" t="s">
        <v>16</v>
      </c>
      <c r="E11" s="80"/>
      <c r="F11" s="13" t="s">
        <v>191</v>
      </c>
      <c r="G11" s="13" t="s">
        <v>13</v>
      </c>
      <c r="H11" s="13" t="s">
        <v>17</v>
      </c>
      <c r="I11" s="14" t="s">
        <v>18</v>
      </c>
    </row>
    <row r="12" spans="2:9" ht="15" customHeight="1" x14ac:dyDescent="0.35">
      <c r="B12" s="48" t="s">
        <v>189</v>
      </c>
      <c r="C12" s="11" t="s">
        <v>190</v>
      </c>
      <c r="D12" s="5" t="s">
        <v>16</v>
      </c>
      <c r="E12" s="79">
        <v>0</v>
      </c>
      <c r="F12" s="11" t="s">
        <v>191</v>
      </c>
      <c r="G12" s="11" t="s">
        <v>13</v>
      </c>
      <c r="H12" s="11" t="s">
        <v>19</v>
      </c>
      <c r="I12" s="12" t="s">
        <v>20</v>
      </c>
    </row>
    <row r="13" spans="2:9" ht="5.15" customHeight="1" x14ac:dyDescent="0.35">
      <c r="B13" s="49"/>
      <c r="E13" s="50"/>
      <c r="F13" s="13"/>
      <c r="G13" s="13"/>
      <c r="H13" s="13"/>
      <c r="I13" s="49"/>
    </row>
    <row r="14" spans="2:9" ht="15" customHeight="1" x14ac:dyDescent="0.35">
      <c r="B14" s="41" t="s">
        <v>192</v>
      </c>
      <c r="C14" s="9" t="s">
        <v>193</v>
      </c>
      <c r="D14" s="7" t="s">
        <v>11</v>
      </c>
      <c r="E14" s="78">
        <v>0</v>
      </c>
      <c r="F14" s="9" t="s">
        <v>194</v>
      </c>
      <c r="G14" s="9" t="s">
        <v>13</v>
      </c>
      <c r="H14" s="9" t="s">
        <v>14</v>
      </c>
      <c r="I14" s="10" t="s">
        <v>15</v>
      </c>
    </row>
    <row r="15" spans="2:9" ht="15" customHeight="1" x14ac:dyDescent="0.35">
      <c r="B15" s="46" t="s">
        <v>192</v>
      </c>
      <c r="C15" s="13" t="s">
        <v>193</v>
      </c>
      <c r="D15" s="2" t="s">
        <v>16</v>
      </c>
      <c r="E15" s="80"/>
      <c r="F15" s="13" t="s">
        <v>194</v>
      </c>
      <c r="G15" s="13" t="s">
        <v>13</v>
      </c>
      <c r="H15" s="13" t="s">
        <v>17</v>
      </c>
      <c r="I15" s="14" t="s">
        <v>18</v>
      </c>
    </row>
    <row r="16" spans="2:9" ht="15" customHeight="1" x14ac:dyDescent="0.35">
      <c r="B16" s="48" t="s">
        <v>192</v>
      </c>
      <c r="C16" s="11" t="s">
        <v>193</v>
      </c>
      <c r="D16" s="5" t="s">
        <v>16</v>
      </c>
      <c r="E16" s="79">
        <v>0</v>
      </c>
      <c r="F16" s="11" t="s">
        <v>194</v>
      </c>
      <c r="G16" s="11" t="s">
        <v>13</v>
      </c>
      <c r="H16" s="11" t="s">
        <v>19</v>
      </c>
      <c r="I16" s="12" t="s">
        <v>20</v>
      </c>
    </row>
    <row r="17" spans="2:9" ht="12.75" customHeight="1" x14ac:dyDescent="0.35">
      <c r="E17" s="6"/>
    </row>
    <row r="18" spans="2:9" x14ac:dyDescent="0.35">
      <c r="B18" s="4" t="s">
        <v>220</v>
      </c>
      <c r="C18" s="27"/>
      <c r="E18" s="6"/>
    </row>
    <row r="19" spans="2:9" ht="45" customHeight="1" x14ac:dyDescent="0.35">
      <c r="B19" s="103"/>
      <c r="C19" s="104"/>
      <c r="D19" s="106"/>
      <c r="E19" s="98" t="s">
        <v>152</v>
      </c>
      <c r="F19" s="98" t="s">
        <v>153</v>
      </c>
      <c r="G19" s="98" t="s">
        <v>154</v>
      </c>
      <c r="H19" s="98" t="s">
        <v>155</v>
      </c>
      <c r="I19" s="99" t="s">
        <v>156</v>
      </c>
    </row>
    <row r="20" spans="2:9" ht="12.75" customHeight="1" x14ac:dyDescent="0.35">
      <c r="B20" s="114" t="s">
        <v>157</v>
      </c>
      <c r="C20" s="115"/>
      <c r="D20" s="119"/>
      <c r="E20" s="9"/>
      <c r="F20" s="18" t="s">
        <v>158</v>
      </c>
      <c r="G20" s="18"/>
      <c r="H20" s="18"/>
      <c r="I20" s="18"/>
    </row>
    <row r="21" spans="2:9" ht="12.75" customHeight="1" x14ac:dyDescent="0.35">
      <c r="B21" s="108" t="s">
        <v>160</v>
      </c>
      <c r="C21" s="109"/>
      <c r="D21" s="120"/>
      <c r="E21" s="11"/>
      <c r="F21" s="20" t="s">
        <v>158</v>
      </c>
      <c r="G21" s="20"/>
      <c r="H21" s="20"/>
      <c r="I21" s="20"/>
    </row>
    <row r="22" spans="2:9" x14ac:dyDescent="0.35"/>
  </sheetData>
  <sheetProtection algorithmName="SHA-512" hashValue="I6BPPeG0W6W1GbsC4BecFLoGKu2aTS/OGkBCKCDhenwK2RIZm2ixISOKfmAI/kxo+S7gh9E4ryzDmS6w5esBKg==" saltValue="VvWYYWTT8V5ThvPNJkVbig==" spinCount="100000" sheet="1" objects="1" scenarios="1"/>
  <mergeCells count="3">
    <mergeCell ref="B20:D20"/>
    <mergeCell ref="B21:D21"/>
    <mergeCell ref="G4:G8"/>
  </mergeCells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159-3443-46E9-9101-B01346B06F6F}">
  <sheetPr>
    <tabColor theme="8" tint="0.79998168889431442"/>
    <pageSetUpPr fitToPage="1"/>
  </sheetPr>
  <dimension ref="A1:K33"/>
  <sheetViews>
    <sheetView showGridLines="0" zoomScaleNormal="100" workbookViewId="0">
      <selection activeCell="I2" sqref="I2"/>
    </sheetView>
  </sheetViews>
  <sheetFormatPr defaultColWidth="0" defaultRowHeight="14.5" zeroHeight="1" x14ac:dyDescent="0.35"/>
  <cols>
    <col min="1" max="1" width="1.1796875" customWidth="1"/>
    <col min="2" max="2" width="23.7265625" style="1" customWidth="1"/>
    <col min="3" max="3" width="11.26953125" style="13" customWidth="1"/>
    <col min="4" max="4" width="8.7265625" style="2" customWidth="1"/>
    <col min="5" max="5" width="10.453125" style="3" customWidth="1"/>
    <col min="6" max="6" width="14.7265625" style="2" customWidth="1"/>
    <col min="7" max="7" width="14.1796875" style="2" customWidth="1"/>
    <col min="8" max="8" width="8.453125" style="2" customWidth="1"/>
    <col min="9" max="9" width="39.54296875" style="1" customWidth="1"/>
    <col min="10" max="10" width="1.1796875" customWidth="1"/>
    <col min="11" max="11" width="0" hidden="1" customWidth="1"/>
    <col min="12" max="16384" width="9.1796875" hidden="1"/>
  </cols>
  <sheetData>
    <row r="1" spans="2:9" x14ac:dyDescent="0.35">
      <c r="B1" s="38" t="str">
        <f>ANGLIAN!B1</f>
        <v>2026/27</v>
      </c>
      <c r="C1" s="107" t="s">
        <v>249</v>
      </c>
      <c r="D1" s="29"/>
      <c r="E1" s="30"/>
      <c r="F1" s="29"/>
      <c r="G1" s="29"/>
      <c r="H1" s="29"/>
      <c r="I1" s="31" t="s">
        <v>195</v>
      </c>
    </row>
    <row r="2" spans="2:9" x14ac:dyDescent="0.35">
      <c r="B2" s="4" t="s">
        <v>1</v>
      </c>
      <c r="C2" s="27"/>
    </row>
    <row r="3" spans="2:9" ht="42" customHeight="1" x14ac:dyDescent="0.35">
      <c r="B3" s="91" t="s">
        <v>2</v>
      </c>
      <c r="C3" s="92"/>
      <c r="D3" s="92" t="s">
        <v>3</v>
      </c>
      <c r="E3" s="93" t="s">
        <v>4</v>
      </c>
      <c r="F3" s="92" t="s">
        <v>5</v>
      </c>
      <c r="G3" s="92" t="s">
        <v>6</v>
      </c>
      <c r="H3" s="92" t="s">
        <v>7</v>
      </c>
      <c r="I3" s="94" t="s">
        <v>8</v>
      </c>
    </row>
    <row r="4" spans="2:9" ht="15" customHeight="1" x14ac:dyDescent="0.35">
      <c r="B4" s="77" t="s">
        <v>208</v>
      </c>
      <c r="C4" s="23"/>
      <c r="D4" s="23" t="s">
        <v>11</v>
      </c>
      <c r="E4" s="78"/>
      <c r="F4" s="13" t="s">
        <v>33</v>
      </c>
      <c r="G4" s="121" t="s">
        <v>183</v>
      </c>
      <c r="H4" s="9" t="s">
        <v>184</v>
      </c>
      <c r="I4" s="81" t="s">
        <v>185</v>
      </c>
    </row>
    <row r="5" spans="2:9" ht="15" customHeight="1" x14ac:dyDescent="0.35">
      <c r="B5" s="74" t="s">
        <v>209</v>
      </c>
      <c r="C5" s="25"/>
      <c r="D5" s="25" t="s">
        <v>11</v>
      </c>
      <c r="E5" s="50"/>
      <c r="F5" s="13" t="s">
        <v>33</v>
      </c>
      <c r="G5" s="122"/>
      <c r="H5" s="13" t="s">
        <v>184</v>
      </c>
      <c r="I5" s="82" t="s">
        <v>185</v>
      </c>
    </row>
    <row r="6" spans="2:9" ht="15" customHeight="1" x14ac:dyDescent="0.35">
      <c r="B6" s="74" t="s">
        <v>210</v>
      </c>
      <c r="C6" s="25"/>
      <c r="D6" s="25" t="s">
        <v>11</v>
      </c>
      <c r="E6" s="50"/>
      <c r="F6" s="13" t="s">
        <v>33</v>
      </c>
      <c r="G6" s="122"/>
      <c r="H6" s="13" t="s">
        <v>184</v>
      </c>
      <c r="I6" s="82" t="s">
        <v>185</v>
      </c>
    </row>
    <row r="7" spans="2:9" ht="15" customHeight="1" x14ac:dyDescent="0.35">
      <c r="B7" s="75" t="s">
        <v>211</v>
      </c>
      <c r="C7" s="24"/>
      <c r="D7" s="24" t="s">
        <v>11</v>
      </c>
      <c r="E7" s="79"/>
      <c r="F7" s="11" t="s">
        <v>33</v>
      </c>
      <c r="G7" s="123"/>
      <c r="H7" s="11" t="s">
        <v>184</v>
      </c>
      <c r="I7" s="83" t="s">
        <v>185</v>
      </c>
    </row>
    <row r="8" spans="2:9" ht="5.15" customHeight="1" x14ac:dyDescent="0.35">
      <c r="B8" s="56"/>
      <c r="D8" s="13"/>
      <c r="E8" s="50"/>
      <c r="F8" s="13"/>
      <c r="I8" s="49"/>
    </row>
    <row r="9" spans="2:9" ht="15" customHeight="1" x14ac:dyDescent="0.35">
      <c r="B9" s="84" t="s">
        <v>196</v>
      </c>
      <c r="C9" s="9" t="s">
        <v>10</v>
      </c>
      <c r="D9" s="9" t="s">
        <v>11</v>
      </c>
      <c r="E9" s="78">
        <v>0</v>
      </c>
      <c r="F9" s="9" t="s">
        <v>197</v>
      </c>
      <c r="G9" s="9" t="s">
        <v>13</v>
      </c>
      <c r="H9" s="9" t="s">
        <v>14</v>
      </c>
      <c r="I9" s="10" t="s">
        <v>15</v>
      </c>
    </row>
    <row r="10" spans="2:9" ht="15" customHeight="1" x14ac:dyDescent="0.35">
      <c r="B10" s="85" t="s">
        <v>196</v>
      </c>
      <c r="C10" s="13" t="s">
        <v>10</v>
      </c>
      <c r="D10" s="13" t="s">
        <v>16</v>
      </c>
      <c r="E10" s="80"/>
      <c r="F10" s="13" t="s">
        <v>197</v>
      </c>
      <c r="G10" s="13" t="s">
        <v>13</v>
      </c>
      <c r="H10" s="13" t="s">
        <v>17</v>
      </c>
      <c r="I10" s="14" t="s">
        <v>18</v>
      </c>
    </row>
    <row r="11" spans="2:9" ht="15" customHeight="1" x14ac:dyDescent="0.35">
      <c r="B11" s="76" t="s">
        <v>196</v>
      </c>
      <c r="C11" s="11" t="s">
        <v>10</v>
      </c>
      <c r="D11" s="11" t="s">
        <v>16</v>
      </c>
      <c r="E11" s="79">
        <v>0</v>
      </c>
      <c r="F11" s="11" t="s">
        <v>197</v>
      </c>
      <c r="G11" s="11" t="s">
        <v>13</v>
      </c>
      <c r="H11" s="11" t="s">
        <v>19</v>
      </c>
      <c r="I11" s="12" t="s">
        <v>20</v>
      </c>
    </row>
    <row r="12" spans="2:9" ht="5.25" customHeight="1" x14ac:dyDescent="0.35">
      <c r="B12" s="56"/>
      <c r="D12" s="13"/>
      <c r="E12" s="50"/>
      <c r="F12" s="13"/>
      <c r="G12" s="13"/>
      <c r="H12" s="13"/>
      <c r="I12" s="49"/>
    </row>
    <row r="13" spans="2:9" ht="15" customHeight="1" x14ac:dyDescent="0.35">
      <c r="B13" s="84" t="s">
        <v>235</v>
      </c>
      <c r="C13" s="9" t="s">
        <v>234</v>
      </c>
      <c r="D13" s="9" t="s">
        <v>11</v>
      </c>
      <c r="E13" s="78">
        <v>0</v>
      </c>
      <c r="F13" s="9" t="s">
        <v>241</v>
      </c>
      <c r="G13" s="9" t="s">
        <v>13</v>
      </c>
      <c r="H13" s="9" t="s">
        <v>14</v>
      </c>
      <c r="I13" s="10" t="s">
        <v>15</v>
      </c>
    </row>
    <row r="14" spans="2:9" ht="15" customHeight="1" x14ac:dyDescent="0.35">
      <c r="B14" s="85" t="s">
        <v>235</v>
      </c>
      <c r="C14" s="13" t="s">
        <v>234</v>
      </c>
      <c r="D14" s="13" t="s">
        <v>16</v>
      </c>
      <c r="E14" s="80"/>
      <c r="F14" s="13" t="s">
        <v>241</v>
      </c>
      <c r="G14" s="13" t="s">
        <v>13</v>
      </c>
      <c r="H14" s="13" t="s">
        <v>17</v>
      </c>
      <c r="I14" s="14" t="s">
        <v>18</v>
      </c>
    </row>
    <row r="15" spans="2:9" ht="15" customHeight="1" x14ac:dyDescent="0.35">
      <c r="B15" s="76" t="s">
        <v>235</v>
      </c>
      <c r="C15" s="11" t="s">
        <v>234</v>
      </c>
      <c r="D15" s="11" t="s">
        <v>16</v>
      </c>
      <c r="E15" s="79">
        <v>0</v>
      </c>
      <c r="F15" s="11" t="s">
        <v>241</v>
      </c>
      <c r="G15" s="11" t="s">
        <v>13</v>
      </c>
      <c r="H15" s="11" t="s">
        <v>19</v>
      </c>
      <c r="I15" s="12" t="s">
        <v>20</v>
      </c>
    </row>
    <row r="16" spans="2:9" ht="5.15" customHeight="1" x14ac:dyDescent="0.35">
      <c r="B16" s="56"/>
      <c r="D16" s="13"/>
      <c r="E16" s="50"/>
      <c r="F16" s="13"/>
      <c r="G16" s="13"/>
      <c r="H16" s="13"/>
      <c r="I16" s="49"/>
    </row>
    <row r="17" spans="2:9" ht="15" customHeight="1" x14ac:dyDescent="0.35">
      <c r="B17" s="84" t="s">
        <v>198</v>
      </c>
      <c r="C17" s="9" t="s">
        <v>199</v>
      </c>
      <c r="D17" s="9" t="s">
        <v>11</v>
      </c>
      <c r="E17" s="78"/>
      <c r="F17" s="9" t="s">
        <v>200</v>
      </c>
      <c r="G17" s="9" t="s">
        <v>13</v>
      </c>
      <c r="H17" s="9" t="s">
        <v>14</v>
      </c>
      <c r="I17" s="10" t="s">
        <v>15</v>
      </c>
    </row>
    <row r="18" spans="2:9" ht="15" customHeight="1" x14ac:dyDescent="0.35">
      <c r="B18" s="85" t="s">
        <v>198</v>
      </c>
      <c r="C18" s="13" t="s">
        <v>199</v>
      </c>
      <c r="D18" s="13" t="s">
        <v>16</v>
      </c>
      <c r="E18" s="80"/>
      <c r="F18" s="13" t="s">
        <v>200</v>
      </c>
      <c r="G18" s="13" t="s">
        <v>13</v>
      </c>
      <c r="H18" s="13" t="s">
        <v>17</v>
      </c>
      <c r="I18" s="14" t="s">
        <v>18</v>
      </c>
    </row>
    <row r="19" spans="2:9" ht="15" customHeight="1" x14ac:dyDescent="0.35">
      <c r="B19" s="76" t="s">
        <v>198</v>
      </c>
      <c r="C19" s="11" t="s">
        <v>199</v>
      </c>
      <c r="D19" s="11" t="s">
        <v>16</v>
      </c>
      <c r="E19" s="79">
        <v>0</v>
      </c>
      <c r="F19" s="11" t="s">
        <v>200</v>
      </c>
      <c r="G19" s="11" t="s">
        <v>13</v>
      </c>
      <c r="H19" s="11" t="s">
        <v>19</v>
      </c>
      <c r="I19" s="12" t="s">
        <v>20</v>
      </c>
    </row>
    <row r="20" spans="2:9" ht="5.15" customHeight="1" x14ac:dyDescent="0.35">
      <c r="B20" s="56"/>
      <c r="D20" s="13"/>
      <c r="E20" s="50"/>
      <c r="F20" s="13"/>
      <c r="G20" s="13"/>
      <c r="H20" s="13"/>
      <c r="I20" s="49"/>
    </row>
    <row r="21" spans="2:9" ht="15" customHeight="1" x14ac:dyDescent="0.35">
      <c r="B21" s="84" t="s">
        <v>201</v>
      </c>
      <c r="C21" s="9" t="s">
        <v>202</v>
      </c>
      <c r="D21" s="9" t="s">
        <v>11</v>
      </c>
      <c r="E21" s="78"/>
      <c r="F21" s="9" t="s">
        <v>203</v>
      </c>
      <c r="G21" s="9" t="s">
        <v>13</v>
      </c>
      <c r="H21" s="9" t="s">
        <v>14</v>
      </c>
      <c r="I21" s="10" t="s">
        <v>15</v>
      </c>
    </row>
    <row r="22" spans="2:9" ht="15" customHeight="1" x14ac:dyDescent="0.35">
      <c r="B22" s="85" t="s">
        <v>201</v>
      </c>
      <c r="C22" s="13" t="s">
        <v>202</v>
      </c>
      <c r="D22" s="13" t="s">
        <v>16</v>
      </c>
      <c r="E22" s="80"/>
      <c r="F22" s="13" t="s">
        <v>203</v>
      </c>
      <c r="G22" s="13" t="s">
        <v>13</v>
      </c>
      <c r="H22" s="13" t="s">
        <v>17</v>
      </c>
      <c r="I22" s="14" t="s">
        <v>18</v>
      </c>
    </row>
    <row r="23" spans="2:9" ht="15" customHeight="1" x14ac:dyDescent="0.35">
      <c r="B23" s="76" t="s">
        <v>201</v>
      </c>
      <c r="C23" s="11" t="s">
        <v>202</v>
      </c>
      <c r="D23" s="11" t="s">
        <v>16</v>
      </c>
      <c r="E23" s="79">
        <v>0</v>
      </c>
      <c r="F23" s="11" t="s">
        <v>203</v>
      </c>
      <c r="G23" s="11" t="s">
        <v>13</v>
      </c>
      <c r="H23" s="11" t="s">
        <v>19</v>
      </c>
      <c r="I23" s="12" t="s">
        <v>20</v>
      </c>
    </row>
    <row r="24" spans="2:9" ht="5.15" customHeight="1" x14ac:dyDescent="0.35">
      <c r="B24" s="56"/>
      <c r="D24" s="13"/>
      <c r="E24" s="50"/>
      <c r="F24" s="13"/>
      <c r="G24" s="13"/>
      <c r="H24" s="13"/>
      <c r="I24" s="49"/>
    </row>
    <row r="25" spans="2:9" ht="15" customHeight="1" x14ac:dyDescent="0.35">
      <c r="B25" s="84" t="s">
        <v>204</v>
      </c>
      <c r="C25" s="9" t="s">
        <v>205</v>
      </c>
      <c r="D25" s="9" t="s">
        <v>11</v>
      </c>
      <c r="E25" s="78"/>
      <c r="F25" s="9" t="s">
        <v>206</v>
      </c>
      <c r="G25" s="9" t="s">
        <v>13</v>
      </c>
      <c r="H25" s="9" t="s">
        <v>14</v>
      </c>
      <c r="I25" s="10" t="s">
        <v>15</v>
      </c>
    </row>
    <row r="26" spans="2:9" ht="15" customHeight="1" x14ac:dyDescent="0.35">
      <c r="B26" s="85" t="s">
        <v>204</v>
      </c>
      <c r="C26" s="13" t="s">
        <v>205</v>
      </c>
      <c r="D26" s="13" t="s">
        <v>16</v>
      </c>
      <c r="E26" s="80"/>
      <c r="F26" s="13" t="s">
        <v>206</v>
      </c>
      <c r="G26" s="13" t="s">
        <v>13</v>
      </c>
      <c r="H26" s="13" t="s">
        <v>17</v>
      </c>
      <c r="I26" s="14" t="s">
        <v>18</v>
      </c>
    </row>
    <row r="27" spans="2:9" ht="15" customHeight="1" x14ac:dyDescent="0.35">
      <c r="B27" s="76" t="s">
        <v>204</v>
      </c>
      <c r="C27" s="11" t="s">
        <v>205</v>
      </c>
      <c r="D27" s="11" t="s">
        <v>16</v>
      </c>
      <c r="E27" s="79">
        <v>0</v>
      </c>
      <c r="F27" s="11" t="s">
        <v>206</v>
      </c>
      <c r="G27" s="11" t="s">
        <v>13</v>
      </c>
      <c r="H27" s="11" t="s">
        <v>19</v>
      </c>
      <c r="I27" s="12" t="s">
        <v>20</v>
      </c>
    </row>
    <row r="28" spans="2:9" ht="12.75" customHeight="1" x14ac:dyDescent="0.35">
      <c r="E28" s="6"/>
    </row>
    <row r="29" spans="2:9" x14ac:dyDescent="0.35">
      <c r="B29" s="4" t="s">
        <v>220</v>
      </c>
      <c r="C29" s="27"/>
      <c r="E29" s="6"/>
    </row>
    <row r="30" spans="2:9" ht="36.75" customHeight="1" x14ac:dyDescent="0.35">
      <c r="B30" s="95"/>
      <c r="C30" s="96"/>
      <c r="D30" s="97"/>
      <c r="E30" s="98" t="s">
        <v>152</v>
      </c>
      <c r="F30" s="98" t="s">
        <v>153</v>
      </c>
      <c r="G30" s="98" t="s">
        <v>154</v>
      </c>
      <c r="H30" s="98" t="s">
        <v>155</v>
      </c>
      <c r="I30" s="99" t="s">
        <v>156</v>
      </c>
    </row>
    <row r="31" spans="2:9" ht="12.75" customHeight="1" x14ac:dyDescent="0.35">
      <c r="B31" s="114" t="s">
        <v>157</v>
      </c>
      <c r="C31" s="115"/>
      <c r="D31" s="119"/>
      <c r="E31" s="9"/>
      <c r="F31" s="18" t="s">
        <v>158</v>
      </c>
      <c r="G31" s="18"/>
      <c r="H31" s="18"/>
      <c r="I31" s="18"/>
    </row>
    <row r="32" spans="2:9" ht="12.75" customHeight="1" x14ac:dyDescent="0.35">
      <c r="B32" s="108" t="s">
        <v>160</v>
      </c>
      <c r="C32" s="109"/>
      <c r="D32" s="120"/>
      <c r="E32" s="11"/>
      <c r="F32" s="20" t="s">
        <v>158</v>
      </c>
      <c r="G32" s="20"/>
      <c r="H32" s="20"/>
      <c r="I32" s="20"/>
    </row>
    <row r="33" ht="12.75" customHeight="1" x14ac:dyDescent="0.35"/>
  </sheetData>
  <sheetProtection algorithmName="SHA-512" hashValue="+0BSv7h8fEuCf/fT7iW7o32DSsYIvI9ABW+g0cfYfBRiGK7vogRu1XGfBHJbXyUZNFwX4XWF7rEiz+FNvkEE8Q==" saltValue="V00n6NaU12zO9yMrkflXAQ==" spinCount="100000" sheet="1" objects="1" scenarios="1"/>
  <mergeCells count="3">
    <mergeCell ref="B31:D31"/>
    <mergeCell ref="B32:D32"/>
    <mergeCell ref="G4:G7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184cafd-7700-42a9-a15c-391a996e0e0f" xsi:nil="true"/>
    <FileType xmlns="d184cafd-7700-42a9-a15c-391a996e0e0f" xsi:nil="true"/>
    <_ip_UnifiedCompliancePolicyUIAction xmlns="http://schemas.microsoft.com/sharepoint/v3" xsi:nil="true"/>
    <_ip_UnifiedCompliancePolicyProperties xmlns="http://schemas.microsoft.com/sharepoint/v3" xsi:nil="true"/>
    <Category xmlns="d184cafd-7700-42a9-a15c-391a996e0e0f" xsi:nil="true"/>
    <Year xmlns="d184cafd-7700-42a9-a15c-391a996e0e0f" xsi:nil="true"/>
    <SharedWithUsers xmlns="5cfc7c98-c842-42bb-bbd7-989666f312ac">
      <UserInfo>
        <DisplayName>Sheena Trueman</DisplayName>
        <AccountId>15</AccountId>
        <AccountType/>
      </UserInfo>
      <UserInfo>
        <DisplayName>Matthew Mead</DisplayName>
        <AccountId>14</AccountId>
        <AccountType/>
      </UserInfo>
      <UserInfo>
        <DisplayName>Jonathan Brooks</DisplayName>
        <AccountId>13</AccountId>
        <AccountType/>
      </UserInfo>
      <UserInfo>
        <DisplayName>Thomas Rogers</DisplayName>
        <AccountId>16</AccountId>
        <AccountType/>
      </UserInfo>
    </SharedWithUsers>
    <lcf76f155ced4ddcb4097134ff3c332f xmlns="d184cafd-7700-42a9-a15c-391a996e0e0f">
      <Terms xmlns="http://schemas.microsoft.com/office/infopath/2007/PartnerControls"/>
    </lcf76f155ced4ddcb4097134ff3c332f>
    <TaxCatchAll xmlns="75e05205-f2e1-4168-9176-3cea1311c638" xsi:nil="true"/>
    <FinancialYear xmlns="d184cafd-7700-42a9-a15c-391a996e0e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4EC114570974880ECA51ACB08BFB0" ma:contentTypeVersion="21" ma:contentTypeDescription="Create a new document." ma:contentTypeScope="" ma:versionID="b78cfab2b85e2d0414ea9cacd1834ea6">
  <xsd:schema xmlns:xsd="http://www.w3.org/2001/XMLSchema" xmlns:xs="http://www.w3.org/2001/XMLSchema" xmlns:p="http://schemas.microsoft.com/office/2006/metadata/properties" xmlns:ns1="http://schemas.microsoft.com/sharepoint/v3" xmlns:ns2="d184cafd-7700-42a9-a15c-391a996e0e0f" xmlns:ns3="5cfc7c98-c842-42bb-bbd7-989666f312ac" xmlns:ns4="75e05205-f2e1-4168-9176-3cea1311c638" targetNamespace="http://schemas.microsoft.com/office/2006/metadata/properties" ma:root="true" ma:fieldsID="4da8fc78ca7debeb8ade6d0d7b285ec1" ns1:_="" ns2:_="" ns3:_="" ns4:_="">
    <xsd:import namespace="http://schemas.microsoft.com/sharepoint/v3"/>
    <xsd:import namespace="d184cafd-7700-42a9-a15c-391a996e0e0f"/>
    <xsd:import namespace="5cfc7c98-c842-42bb-bbd7-989666f312ac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FinancialYear" minOccurs="0"/>
                <xsd:element ref="ns2:FileType" minOccurs="0"/>
                <xsd:element ref="ns2:Category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ate" minOccurs="0"/>
                <xsd:element ref="ns2:MediaLengthInSeconds" minOccurs="0"/>
                <xsd:element ref="ns2:MediaServiceSearchPropertie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4cafd-7700-42a9-a15c-391a996e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inancialYear" ma:index="14" nillable="true" ma:displayName="Financial Year" ma:format="Dropdown" ma:internalName="FinancialYear">
      <xsd:simpleType>
        <xsd:restriction base="dms:Choice">
          <xsd:enumeration value="n/a"/>
          <xsd:enumeration value="2019/20"/>
          <xsd:enumeration value="2020/21"/>
          <xsd:enumeration value="2021/22"/>
          <xsd:enumeration value="2022/23"/>
        </xsd:restriction>
      </xsd:simpleType>
    </xsd:element>
    <xsd:element name="FileType" ma:index="15" nillable="true" ma:displayName="Scheme Type" ma:format="Dropdown" ma:internalName="FileType">
      <xsd:simpleType>
        <xsd:restriction base="dms:Choice">
          <xsd:enumeration value="Wholesale"/>
          <xsd:enumeration value="Customer"/>
        </xsd:restriction>
      </xsd:simpleType>
    </xsd:element>
    <xsd:element name="Category" ma:index="16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Year" ma:index="28" nillable="true" ma:displayName="Year" ma:format="Dropdown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7c98-c842-42bb-bbd7-989666f312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80a5d9a-bc9f-4492-87e7-c10fd4189ed4}" ma:internalName="TaxCatchAll" ma:showField="CatchAllData" ma:web="5cfc7c98-c842-42bb-bbd7-989666f312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CA2786-AFDC-45DB-813E-A01FEE35E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86193-04FA-4E9C-B694-393353B1FF0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5cfc7c98-c842-42bb-bbd7-989666f312a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5e05205-f2e1-4168-9176-3cea1311c638"/>
    <ds:schemaRef ds:uri="d184cafd-7700-42a9-a15c-391a996e0e0f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CA2748-D4A4-444E-9450-932500DF6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84cafd-7700-42a9-a15c-391a996e0e0f"/>
    <ds:schemaRef ds:uri="5cfc7c98-c842-42bb-bbd7-989666f312ac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ANGLIAN</vt:lpstr>
      <vt:lpstr>HARTLEPOOL</vt:lpstr>
      <vt:lpstr>FINNINGLEY</vt:lpstr>
      <vt:lpstr>NORTHSTOWE</vt:lpstr>
      <vt:lpstr>WOODS MEADOW</vt:lpstr>
      <vt:lpstr>ANGLIAN!Print_Area</vt:lpstr>
      <vt:lpstr>FINNINGLEY!Print_Area</vt:lpstr>
      <vt:lpstr>HARTLEPOOL!Print_Area</vt:lpstr>
      <vt:lpstr>NORTHSTOWE!Print_Area</vt:lpstr>
      <vt:lpstr>'WOODS MEADOW'!Print_Area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2025-01-13T15:34:19Z</dcterms:created>
  <dcterms:modified xsi:type="dcterms:W3CDTF">2025-10-10T09:58:35Z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0x0101006914EC114570974880ECA51ACB08BFB0</vt:lpwstr>
  </property>
</Properties>
</file>