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sMartin4\Desktop\"/>
    </mc:Choice>
  </mc:AlternateContent>
  <xr:revisionPtr revIDLastSave="0" documentId="8_{BD026E07-FB72-47AB-98B9-20224F9A86DF}" xr6:coauthVersionLast="47" xr6:coauthVersionMax="47" xr10:uidLastSave="{00000000-0000-0000-0000-000000000000}"/>
  <bookViews>
    <workbookView xWindow="19120" yWindow="1610" windowWidth="21600" windowHeight="11180" tabRatio="999" firstSheet="1" activeTab="1" xr2:uid="{898377EF-E83D-4F36-B61A-E72CAF73E8C2}"/>
  </bookViews>
  <sheets>
    <sheet name="Input" sheetId="13" state="hidden" r:id="rId1"/>
    <sheet name="Company" sheetId="12" r:id="rId2"/>
    <sheet name="Guidance" sheetId="1" r:id="rId3"/>
    <sheet name="Data Input --&gt;" sheetId="21" r:id="rId4"/>
    <sheet name="Data SRO 1" sheetId="28" r:id="rId5"/>
    <sheet name="Data SRO 2" sheetId="29" r:id="rId6"/>
    <sheet name="Data SRO 3" sheetId="30" r:id="rId7"/>
    <sheet name="Data SRO 4" sheetId="31" r:id="rId8"/>
    <sheet name="Data SRO 5" sheetId="32" r:id="rId9"/>
    <sheet name="Data SRO 6" sheetId="33" r:id="rId10"/>
    <sheet name="Data SRO 7" sheetId="34" r:id="rId11"/>
    <sheet name="Data SRO 8" sheetId="35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35" l="1" a="1"/>
  <c r="C39" i="35" s="1"/>
  <c r="C38" i="35" a="1"/>
  <c r="C38" i="35" s="1"/>
  <c r="C35" i="35"/>
  <c r="A1" i="35" a="1"/>
  <c r="A1" i="35" s="1"/>
  <c r="C35" i="34"/>
  <c r="C38" i="34" s="1" a="1"/>
  <c r="C38" i="34" s="1"/>
  <c r="A1" i="34" a="1"/>
  <c r="A1" i="34" s="1"/>
  <c r="C35" i="33"/>
  <c r="C38" i="33" s="1" a="1"/>
  <c r="C38" i="33" s="1"/>
  <c r="A1" i="33" a="1"/>
  <c r="A1" i="33" s="1"/>
  <c r="C39" i="32" a="1"/>
  <c r="C39" i="32" s="1"/>
  <c r="C38" i="32" a="1"/>
  <c r="C38" i="32" s="1"/>
  <c r="C35" i="32"/>
  <c r="A1" i="32" a="1"/>
  <c r="A1" i="32" s="1"/>
  <c r="C35" i="31"/>
  <c r="C38" i="31" s="1" a="1"/>
  <c r="C38" i="31" s="1"/>
  <c r="A1" i="31" a="1"/>
  <c r="A1" i="31" s="1"/>
  <c r="A1" i="30" a="1"/>
  <c r="A1" i="30" s="1"/>
  <c r="C35" i="29"/>
  <c r="A1" i="29" a="1"/>
  <c r="A1" i="29" s="1"/>
  <c r="C39" i="34" l="1" a="1"/>
  <c r="C39" i="34" s="1"/>
  <c r="C39" i="33" a="1"/>
  <c r="C39" i="33" s="1"/>
  <c r="C39" i="31" a="1"/>
  <c r="C39" i="31" s="1"/>
  <c r="A1" i="28" a="1"/>
  <c r="A1" i="28" s="1"/>
  <c r="A1" i="1" a="1"/>
  <c r="A1" i="1" s="1"/>
  <c r="A10" i="12" l="1" a="1"/>
  <c r="B6" i="35" l="1"/>
  <c r="B6" i="34"/>
  <c r="B6" i="33"/>
  <c r="B6" i="32"/>
  <c r="B6" i="31"/>
  <c r="B6" i="30"/>
  <c r="B6" i="29"/>
  <c r="A10" i="12"/>
  <c r="B6" i="28" s="1"/>
  <c r="B9" i="12" l="1"/>
  <c r="C35" i="30" l="1"/>
  <c r="C39" i="30" s="1" a="1"/>
  <c r="C39" i="30" s="1"/>
  <c r="C35" i="28"/>
  <c r="C39" i="28" l="1" a="1"/>
  <c r="C39" i="28" s="1"/>
  <c r="C39" i="29" l="1" a="1"/>
  <c r="C39" i="29" s="1"/>
  <c r="C38" i="29" l="1" a="1"/>
  <c r="C38" i="29" s="1"/>
  <c r="C38" i="28" l="1" a="1"/>
  <c r="C38" i="28" s="1"/>
  <c r="C38" i="30" l="1" a="1"/>
  <c r="C38" i="30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<sst xmlns="http://schemas.openxmlformats.org/spreadsheetml/2006/main" count="414" uniqueCount="109">
  <si>
    <t>Company</t>
  </si>
  <si>
    <t>SROs and Company</t>
  </si>
  <si>
    <t>Yes</t>
  </si>
  <si>
    <t>AFW</t>
  </si>
  <si>
    <t>SESRO</t>
  </si>
  <si>
    <t>No</t>
  </si>
  <si>
    <t>ANH</t>
  </si>
  <si>
    <t>TMS</t>
  </si>
  <si>
    <t>BRL</t>
  </si>
  <si>
    <t>London Reuse</t>
  </si>
  <si>
    <t>SVE</t>
  </si>
  <si>
    <t>South Lincs</t>
  </si>
  <si>
    <t>SSC</t>
  </si>
  <si>
    <t>SWB</t>
  </si>
  <si>
    <t>River Itchen Recycling</t>
  </si>
  <si>
    <t>SRN</t>
  </si>
  <si>
    <t>Fawley Desalination</t>
  </si>
  <si>
    <t>Minworth</t>
  </si>
  <si>
    <t>UUW</t>
  </si>
  <si>
    <t>WSX</t>
  </si>
  <si>
    <t>North West Transfer (Vyrnwy + UU Sources)</t>
  </si>
  <si>
    <t>NWT</t>
  </si>
  <si>
    <t>YKY</t>
  </si>
  <si>
    <t>WCS Sources</t>
  </si>
  <si>
    <t>WCS Transfer</t>
  </si>
  <si>
    <t>Severn Trent Sources</t>
  </si>
  <si>
    <t>WCN Sources (Cheddar 2)</t>
  </si>
  <si>
    <t>STT</t>
  </si>
  <si>
    <t>GUC</t>
  </si>
  <si>
    <t>T2ST</t>
  </si>
  <si>
    <t>A2AT</t>
  </si>
  <si>
    <t>T2AT</t>
  </si>
  <si>
    <t>UDVRE</t>
  </si>
  <si>
    <t>Fens Reservoir</t>
  </si>
  <si>
    <t>Poole Effluent Recycling and Transfers</t>
  </si>
  <si>
    <t>Mendips</t>
  </si>
  <si>
    <t>Havant Thicket Transfer</t>
  </si>
  <si>
    <t>Hampshire Water Transfer and Recycling</t>
  </si>
  <si>
    <t>Strategic regional water resources: Blind year process data template</t>
  </si>
  <si>
    <t>Version:</t>
  </si>
  <si>
    <t>Date:</t>
  </si>
  <si>
    <t>FD Model Link</t>
  </si>
  <si>
    <t>Company (please choose from drop down):</t>
  </si>
  <si>
    <t>PR24-FD-PD18-Strategic-regional-water-resources-reconciliation-model-Affinity-Water.xlsx</t>
  </si>
  <si>
    <t>PR24-FD-PD18-Strategic-regional-water-resources-reconciliation-model-Anglian-Water.xlsx</t>
  </si>
  <si>
    <t>Contact:</t>
  </si>
  <si>
    <t>rapid@ofwat.gov.uk</t>
  </si>
  <si>
    <t>PR24-FD-PD18-Strategic-regional-water-resources-reconciliation-model-Bristol-Water.xlsx</t>
  </si>
  <si>
    <t>PR24-FD-PD18-Strategic-regional-water-resources-reconciliation-model-Severn-Trent.xlsx</t>
  </si>
  <si>
    <t>PR24-FD-PD18-Strategic-regional-water-resources-reconciliation-model-South-Staffs-Water.xlsx</t>
  </si>
  <si>
    <t>Number of solutions to complete</t>
  </si>
  <si>
    <t>PR24-FD-PD18-Strategic-regional-water-resources-reconciliation-model-South-West-Water.xlsx</t>
  </si>
  <si>
    <t>PR24-FD-PD18-Strategic-regional-water-resources-reconciliation-model-Southern-Water.xlsx</t>
  </si>
  <si>
    <t>PR24-FD-PD18-Strategic-regional-water-resources-reconciliation-model-Thames-Water.xlsx</t>
  </si>
  <si>
    <t>PR24-FD-PD18-Strategic-regional-water-resources-reconciliation-model-United-Utilities.xlsx</t>
  </si>
  <si>
    <t>PR24-FD-PD18-Strategic-regional-water-resources-reconciliation-model-Wessex-Water.xlsx</t>
  </si>
  <si>
    <t>PR24-FD-PD18-Strategic-regional-water-resources-reconciliation-model-Yorkshire-Water.xlsx</t>
  </si>
  <si>
    <t>Please confirm whether this data has been assured:</t>
  </si>
  <si>
    <t>If no, please explain why below:</t>
  </si>
  <si>
    <t>All data within this template should be populated in 2017/18 prices and reflect expenditure up until 31 March 2025.</t>
  </si>
  <si>
    <t>Fina determination models can be found linked in the 'Company' tab.</t>
  </si>
  <si>
    <t>The data included in this template will be used by Ofwat to populate the model 'Strategic regional water resources reconciliation model - Blind year process v1 Mar25'.</t>
  </si>
  <si>
    <t>We welcome companies to provide us a populated model alongside this data table if they wish to.</t>
  </si>
  <si>
    <t xml:space="preserve">This model was circulated to the ACWG in February 2025 for comments. </t>
  </si>
  <si>
    <t>We do not expect companies to populate the relevant line in the Annual Performance Review Table 4L. If companies wish to do so, we expect the information included</t>
  </si>
  <si>
    <t>to be consistent with this template.</t>
  </si>
  <si>
    <t xml:space="preserve">We do not expect there to be any changes to the expenditure incurred prior to the final determination period for gates which have already been completed. </t>
  </si>
  <si>
    <t>We expect the information included in this template to be assured as communicated with companies through the ACWG.</t>
  </si>
  <si>
    <t>For any further queries, please contact RAPID@ofwat.gov.uk</t>
  </si>
  <si>
    <t>All data should be populated in 2017-18 prices (CPIH deflated).</t>
  </si>
  <si>
    <t>Data should reflect progress of SROs up until 31 March 2025 (ie end of AMP7).</t>
  </si>
  <si>
    <t>Please insert data from your company's relevant linked model found in the 'Company' tab into the 'Data in final determination model' column.</t>
  </si>
  <si>
    <t>SRO:</t>
  </si>
  <si>
    <t>Reconciliation Input</t>
  </si>
  <si>
    <t>Data in the final determination model</t>
  </si>
  <si>
    <t>Data for blind year process</t>
  </si>
  <si>
    <t>If there is a change in the data, please explain why.</t>
  </si>
  <si>
    <t>Gate solution has completed</t>
  </si>
  <si>
    <t>Total outturn totex for first subsequent gate</t>
  </si>
  <si>
    <t>N/A</t>
  </si>
  <si>
    <t>New entry (input cell) in the BYA version of the SRO true up model when compared to its FD version.</t>
  </si>
  <si>
    <t>Total outturn totex for second subsequent gate</t>
  </si>
  <si>
    <t>Totex allowance - water resources</t>
  </si>
  <si>
    <t>Totex allowance - water network plus</t>
  </si>
  <si>
    <t>Additional totex allowance - water resources</t>
  </si>
  <si>
    <t>Additional totex allowance - water network plus</t>
  </si>
  <si>
    <t>Outturn totex against original allowance - water resources</t>
  </si>
  <si>
    <t>Outturn totex against original allowance - water network plus</t>
  </si>
  <si>
    <t>Outturn totex against additional allowance - water resources</t>
  </si>
  <si>
    <t>Takes into account post-FD nominal recovered amount from Affinity (invoice in Dec 2024) split between Gates 1 and 2 converted to CPIH 2017/18 FYA price base using the updated BYA PD1 data table.</t>
  </si>
  <si>
    <t>Outturn totex against additional allowance - water network plus</t>
  </si>
  <si>
    <t>Outturn totex gates one and two - water resources</t>
  </si>
  <si>
    <t>Outturn totex gates one and two - water network plus</t>
  </si>
  <si>
    <t>Penalty - water resources</t>
  </si>
  <si>
    <t>Penalty - water network plus</t>
  </si>
  <si>
    <t>Data check - please insert total expenditure numbers</t>
  </si>
  <si>
    <t>Gate one expenditure</t>
  </si>
  <si>
    <t>Gate two expenditure</t>
  </si>
  <si>
    <t>Gate three expenditure</t>
  </si>
  <si>
    <t>Gate four expenditure</t>
  </si>
  <si>
    <t>Total</t>
  </si>
  <si>
    <t>There should not be any errors here. If there are please explain why:</t>
  </si>
  <si>
    <t>Totals check</t>
  </si>
  <si>
    <t>New entry (input cell) in the BYA version of the SRO true up model when compared to its FD version. No Gate 3 activities yet undertaken.</t>
  </si>
  <si>
    <t>No Gate 3 activities yet undertaken.</t>
  </si>
  <si>
    <t>Change in the Fens Reservoir Gate 3 date as per RAPID Letter to AW on 28/03/2025 (https://www.ofwat.gov.uk/publication/fens-reservoir-gate-three-date-rapid-letter-to-anglian-water/)</t>
  </si>
  <si>
    <t xml:space="preserve"> Reflects ANH BYA Query OFW-FD-ANH-032 on the SRO true up model and Ofwat’s Response.</t>
  </si>
  <si>
    <t>Original FD figures were amended with ANH BYA Query OFW-FD-ANH-032 on the SRO true up model and Ofwat’s Response. Updated values for BYA on the basis of the new model version.</t>
  </si>
  <si>
    <t>Fens is an unfunded solution with shadow allowances.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</si>
</sst>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"/>
    <numFmt numFmtId="165" formatCode="0.000"/>
  </numFmts>
  <fonts count="19" x14ac:knownFonts="1"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theme="1"/>
      <name val="Krub"/>
      <charset val="222"/>
    </font>
    <font>
      <sz val="11"/>
      <color theme="1"/>
      <name val="Krub SemiBold"/>
      <charset val="222"/>
    </font>
    <font>
      <sz val="12"/>
      <color theme="1"/>
      <name val="Krub"/>
      <charset val="222"/>
    </font>
    <font>
      <sz val="12"/>
      <color theme="0"/>
      <name val="Krub SemiBold"/>
      <charset val="222"/>
    </font>
    <font>
      <sz val="12"/>
      <name val="Krub"/>
      <charset val="222"/>
    </font>
    <font>
      <sz val="11"/>
      <name val="Krub"/>
      <charset val="222"/>
    </font>
    <font>
      <u/>
      <sz val="11"/>
      <color theme="10"/>
      <name val="Arial"/>
      <family val="2"/>
    </font>
    <font>
      <u/>
      <sz val="11"/>
      <color theme="10"/>
      <name val="Krub"/>
      <charset val="222"/>
    </font>
    <font>
      <sz val="10"/>
      <color theme="1"/>
      <name val="Krub"/>
      <charset val="222"/>
    </font>
    <font>
      <sz val="10"/>
      <color theme="1"/>
      <name val="Krub SemiBold"/>
      <charset val="222"/>
    </font>
    <font>
      <sz val="10"/>
      <name val="Krub"/>
      <charset val="222"/>
    </font>
    <font>
      <sz val="11"/>
      <color rgb="FF000000"/>
      <name val="Krub"/>
      <charset val="222"/>
    </font>
    <font>
      <sz val="9"/>
      <color theme="1"/>
      <name val="Krub"/>
      <charset val="222"/>
    </font>
    <font>
      <sz val="11"/>
      <color theme="0"/>
      <name val="Krub SemiBold"/>
      <charset val="222"/>
    </font>
    <font>
      <u/>
      <sz val="9"/>
      <color theme="10"/>
      <name val="Krub"/>
      <charset val="222"/>
    </font>
    <font>
      <sz val="10"/>
      <color theme="0"/>
      <name val="Krub SemiBold"/>
      <charset val="222"/>
    </font>
    <font>
      <sz val="9"/>
      <color theme="1"/>
      <name val="Krub SemiBold"/>
      <charset val="222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1" fillId="2" borderId="0" xfId="0" applyFont="1" applyFill="1"/>
    <xf numFmtId="0" fontId="5" fillId="2" borderId="0" xfId="0" applyFont="1" applyFill="1"/>
    <xf numFmtId="0" fontId="1" fillId="0" borderId="0" xfId="0" applyFont="1"/>
    <xf numFmtId="0" fontId="10" fillId="0" borderId="0" xfId="0" applyFont="1"/>
    <xf numFmtId="0" fontId="10" fillId="0" borderId="1" xfId="0" applyFont="1" applyBorder="1"/>
    <xf numFmtId="0" fontId="11" fillId="0" borderId="1" xfId="0" applyFont="1" applyBorder="1"/>
    <xf numFmtId="0" fontId="6" fillId="0" borderId="1" xfId="0" applyFont="1" applyBorder="1"/>
    <xf numFmtId="0" fontId="7" fillId="0" borderId="1" xfId="0" applyFont="1" applyBorder="1"/>
    <xf numFmtId="0" fontId="4" fillId="0" borderId="1" xfId="0" applyFont="1" applyBorder="1"/>
    <xf numFmtId="17" fontId="2" fillId="0" borderId="1" xfId="0" applyNumberFormat="1" applyFont="1" applyBorder="1"/>
    <xf numFmtId="0" fontId="13" fillId="0" borderId="1" xfId="0" applyFont="1" applyBorder="1" applyAlignment="1">
      <alignment horizontal="center" vertical="top"/>
    </xf>
    <xf numFmtId="0" fontId="12" fillId="0" borderId="2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14" fillId="5" borderId="0" xfId="0" applyFont="1" applyFill="1"/>
    <xf numFmtId="0" fontId="14" fillId="4" borderId="0" xfId="0" applyFont="1" applyFill="1"/>
    <xf numFmtId="0" fontId="2" fillId="0" borderId="1" xfId="0" applyFont="1" applyBorder="1"/>
    <xf numFmtId="0" fontId="3" fillId="0" borderId="1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15" fillId="2" borderId="1" xfId="0" applyFont="1" applyFill="1" applyBorder="1"/>
    <xf numFmtId="0" fontId="14" fillId="2" borderId="0" xfId="0" applyFont="1" applyFill="1"/>
    <xf numFmtId="0" fontId="15" fillId="2" borderId="0" xfId="0" applyFont="1" applyFill="1"/>
    <xf numFmtId="0" fontId="3" fillId="5" borderId="1" xfId="0" applyFont="1" applyFill="1" applyBorder="1"/>
    <xf numFmtId="0" fontId="2" fillId="2" borderId="0" xfId="0" applyFont="1" applyFill="1"/>
    <xf numFmtId="0" fontId="9" fillId="0" borderId="1" xfId="1" applyFont="1" applyBorder="1"/>
    <xf numFmtId="0" fontId="14" fillId="0" borderId="3" xfId="0" applyFont="1" applyBorder="1" applyAlignment="1">
      <alignment vertical="center"/>
    </xf>
    <xf numFmtId="0" fontId="16" fillId="0" borderId="1" xfId="1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7" fillId="2" borderId="1" xfId="0" applyFont="1" applyFill="1" applyBorder="1"/>
    <xf numFmtId="0" fontId="17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18" fillId="5" borderId="0" xfId="0" applyFont="1" applyFill="1"/>
    <xf numFmtId="165" fontId="2" fillId="0" borderId="1" xfId="0" applyNumberFormat="1" applyFont="1" applyBorder="1"/>
    <xf numFmtId="2" fontId="2" fillId="0" borderId="1" xfId="0" applyNumberFormat="1" applyFont="1" applyBorder="1"/>
    <xf numFmtId="164" fontId="2" fillId="0" borderId="0" xfId="0" applyNumberFormat="1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right"/>
    </xf>
    <xf numFmtId="165" fontId="2" fillId="0" borderId="1" xfId="0" applyNumberFormat="1" applyFont="1" applyBorder="1" applyAlignment="1">
      <alignment horizontal="right"/>
    </xf>
    <xf numFmtId="0" fontId="2" fillId="4" borderId="1" xfId="0" applyFont="1" applyFill="1" applyBorder="1" applyAlignment="1">
      <alignment wrapText="1"/>
    </xf>
    <xf numFmtId="0" fontId="11" fillId="0" borderId="1" xfId="0" applyFont="1" applyBorder="1" applyAlignment="1">
      <alignment horizont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2"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view.officeapps.live.com/op/view.aspx?src=https%3A%2F%2Fwww.ofwat.gov.uk%2Fwp-content%2Fuploads%2F2024%2F12%2FPR24-FD-PD18-Strategic-regional-water-resources-reconciliation-model-Southern-Water.xlsx&amp;wdOrigin=BROWSELINK" TargetMode="External"/><Relationship Id="rId3" Type="http://schemas.openxmlformats.org/officeDocument/2006/relationships/hyperlink" Target="https://view.officeapps.live.com/op/view.aspx?src=https%3A%2F%2Fwww.ofwat.gov.uk%2Fwp-content%2Fuploads%2F2025%2F02%2FPR24-FD-PD18-Strategic-regional-water-resources-reconciliation-model-Anglian-Water.xlsx&amp;wdOrigin=BROWSELINK" TargetMode="External"/><Relationship Id="rId7" Type="http://schemas.openxmlformats.org/officeDocument/2006/relationships/hyperlink" Target="https://view.officeapps.live.com/op/view.aspx?src=https%3A%2F%2Fwww.ofwat.gov.uk%2Fwp-content%2Fuploads%2F2024%2F12%2FPR24-FD-PD18-Strategic-regional-water-resources-reconciliation-model-South-West-Water.xlsx&amp;wdOrigin=BROWSELINK" TargetMode="External"/><Relationship Id="rId12" Type="http://schemas.openxmlformats.org/officeDocument/2006/relationships/hyperlink" Target="https://view.officeapps.live.com/op/view.aspx?src=https%3A%2F%2Fwww.ofwat.gov.uk%2Fwp-content%2Fuploads%2F2024%2F12%2FPR24-FD-PD18-Strategic-regional-water-resources-reconciliation-model-Yorkshire-Water.xlsx&amp;wdOrigin=BROWSELINK" TargetMode="External"/><Relationship Id="rId2" Type="http://schemas.openxmlformats.org/officeDocument/2006/relationships/hyperlink" Target="https://view.officeapps.live.com/op/view.aspx?src=https%3A%2F%2Fwww.ofwat.gov.uk%2Fwp-content%2Fuploads%2F2025%2F02%2FPR24-FD-PD18-Strategic-regional-water-resources-reconciliation-model-Affinity-Water.xlsx&amp;wdOrigin=BROWSELINKy-Water.xls" TargetMode="External"/><Relationship Id="rId1" Type="http://schemas.openxmlformats.org/officeDocument/2006/relationships/hyperlink" Target="mailto:rapid@ofwat.gov.uk" TargetMode="External"/><Relationship Id="rId6" Type="http://schemas.openxmlformats.org/officeDocument/2006/relationships/hyperlink" Target="https://view.officeapps.live.com/op/view.aspx?src=https%3A%2F%2Fwww.ofwat.gov.uk%2Fwp-content%2Fuploads%2F2024%2F12%2FPR24-FD-PD18-Strategic-regional-water-resources-reconciliation-model-South-Staffs-Water.xlsx&amp;wdOrigin=BROWSELINK" TargetMode="External"/><Relationship Id="rId11" Type="http://schemas.openxmlformats.org/officeDocument/2006/relationships/hyperlink" Target="https://view.officeapps.live.com/op/view.aspx?src=https%3A%2F%2Fwww.ofwat.gov.uk%2Fwp-content%2Fuploads%2F2024%2F12%2FPR24-FD-PD18-Strategic-regional-water-resources-reconciliation-model-Wessex-Water.xlsx&amp;wdOrigin=BROWSELINK" TargetMode="External"/><Relationship Id="rId5" Type="http://schemas.openxmlformats.org/officeDocument/2006/relationships/hyperlink" Target="https://view.officeapps.live.com/op/view.aspx?src=https%3A%2F%2Fwww.ofwat.gov.uk%2Fwp-content%2Fuploads%2F2025%2F02%2FPR24-FD-PD18-Strategic-regional-water-resources-reconciliation-model-Severn-Trent.xlsx&amp;wdOrigin=BROWSELINK" TargetMode="External"/><Relationship Id="rId10" Type="http://schemas.openxmlformats.org/officeDocument/2006/relationships/hyperlink" Target="https://view.officeapps.live.com/op/view.aspx?src=https%3A%2F%2Fwww.ofwat.gov.uk%2Fwp-content%2Fuploads%2F2024%2F12%2FPR24-FD-PD18-Strategic-regional-water-resources-reconciliation-model-United-Utilities.xlsx&amp;wdOrigin=BROWSELINK" TargetMode="External"/><Relationship Id="rId4" Type="http://schemas.openxmlformats.org/officeDocument/2006/relationships/hyperlink" Target="https://view.officeapps.live.com/op/view.aspx?src=https%3A%2F%2Fwww.ofwat.gov.uk%2Fwp-content%2Fuploads%2F2025%2F02%2FPR24-FD-PD18-Strategic-regional-water-resources-reconciliation-model-Bristol-Water.xlsx&amp;wdOrigin=BROWSELINK" TargetMode="External"/><Relationship Id="rId9" Type="http://schemas.openxmlformats.org/officeDocument/2006/relationships/hyperlink" Target="https://view.officeapps.live.com/op/view.aspx?src=https%3A%2F%2Fwww.ofwat.gov.uk%2Fwp-content%2Fuploads%2F2024%2F12%2FPR24-FD-PD18-Strategic-regional-water-resources-reconciliation-model-Thames-Water.xlsx&amp;wdOrigin=BROWSE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A2FE1-6E28-4EFD-800C-C0D6D5F04B79}">
  <dimension ref="B2:G43"/>
  <sheetViews>
    <sheetView zoomScale="54" workbookViewId="0">
      <selection activeCell="D40" sqref="D40"/>
    </sheetView>
  </sheetViews>
  <sheetFormatPr defaultColWidth="9" defaultRowHeight="20.25" x14ac:dyDescent="0.55000000000000004"/>
  <cols>
    <col min="1" max="1" width="9" style="5"/>
    <col min="2" max="2" width="16" style="5" bestFit="1" customWidth="1"/>
    <col min="3" max="3" width="9" style="5"/>
    <col min="4" max="4" width="35.5" style="5" bestFit="1" customWidth="1"/>
    <col min="5" max="16384" width="9" style="5"/>
  </cols>
  <sheetData>
    <row r="2" spans="2:7" x14ac:dyDescent="0.55000000000000004">
      <c r="B2" s="7" t="s">
        <v>0</v>
      </c>
      <c r="D2" s="42" t="s">
        <v>1</v>
      </c>
      <c r="E2" s="42"/>
      <c r="G2" s="6" t="s">
        <v>2</v>
      </c>
    </row>
    <row r="3" spans="2:7" ht="22.5" x14ac:dyDescent="0.55000000000000004">
      <c r="B3" s="6" t="s">
        <v>3</v>
      </c>
      <c r="D3" s="13" t="s">
        <v>4</v>
      </c>
      <c r="E3" s="12" t="s">
        <v>3</v>
      </c>
      <c r="G3" s="6" t="s">
        <v>5</v>
      </c>
    </row>
    <row r="4" spans="2:7" ht="22.5" x14ac:dyDescent="0.55000000000000004">
      <c r="B4" s="6" t="s">
        <v>6</v>
      </c>
      <c r="D4" s="13" t="s">
        <v>4</v>
      </c>
      <c r="E4" s="12" t="s">
        <v>7</v>
      </c>
    </row>
    <row r="5" spans="2:7" ht="22.5" x14ac:dyDescent="0.55000000000000004">
      <c r="B5" s="6" t="s">
        <v>8</v>
      </c>
      <c r="D5" s="13" t="s">
        <v>9</v>
      </c>
      <c r="E5" s="12" t="s">
        <v>7</v>
      </c>
    </row>
    <row r="6" spans="2:7" ht="22.5" x14ac:dyDescent="0.55000000000000004">
      <c r="B6" s="6" t="s">
        <v>10</v>
      </c>
      <c r="D6" s="13" t="s">
        <v>11</v>
      </c>
      <c r="E6" s="12" t="s">
        <v>6</v>
      </c>
    </row>
    <row r="7" spans="2:7" ht="22.5" x14ac:dyDescent="0.55000000000000004">
      <c r="B7" s="6" t="s">
        <v>12</v>
      </c>
      <c r="D7" s="13" t="s">
        <v>11</v>
      </c>
      <c r="E7" s="12" t="s">
        <v>3</v>
      </c>
    </row>
    <row r="8" spans="2:7" ht="22.5" x14ac:dyDescent="0.55000000000000004">
      <c r="B8" s="6" t="s">
        <v>13</v>
      </c>
      <c r="D8" s="13" t="s">
        <v>14</v>
      </c>
      <c r="E8" s="12" t="s">
        <v>15</v>
      </c>
    </row>
    <row r="9" spans="2:7" ht="22.5" x14ac:dyDescent="0.55000000000000004">
      <c r="B9" s="6" t="s">
        <v>15</v>
      </c>
      <c r="D9" s="13" t="s">
        <v>16</v>
      </c>
      <c r="E9" s="12" t="s">
        <v>15</v>
      </c>
    </row>
    <row r="10" spans="2:7" ht="22.5" x14ac:dyDescent="0.55000000000000004">
      <c r="B10" s="6" t="s">
        <v>7</v>
      </c>
      <c r="D10" s="13" t="s">
        <v>17</v>
      </c>
      <c r="E10" s="12" t="s">
        <v>3</v>
      </c>
    </row>
    <row r="11" spans="2:7" ht="22.5" x14ac:dyDescent="0.55000000000000004">
      <c r="B11" s="6" t="s">
        <v>18</v>
      </c>
      <c r="D11" s="13" t="s">
        <v>17</v>
      </c>
      <c r="E11" s="12" t="s">
        <v>10</v>
      </c>
    </row>
    <row r="12" spans="2:7" ht="22.5" x14ac:dyDescent="0.55000000000000004">
      <c r="B12" s="6" t="s">
        <v>19</v>
      </c>
      <c r="D12" s="13" t="s">
        <v>20</v>
      </c>
      <c r="E12" s="12" t="s">
        <v>21</v>
      </c>
    </row>
    <row r="13" spans="2:7" ht="22.5" x14ac:dyDescent="0.55000000000000004">
      <c r="B13" s="6" t="s">
        <v>22</v>
      </c>
      <c r="D13" s="13" t="s">
        <v>23</v>
      </c>
      <c r="E13" s="12" t="s">
        <v>15</v>
      </c>
    </row>
    <row r="14" spans="2:7" ht="22.5" x14ac:dyDescent="0.55000000000000004">
      <c r="D14" s="13" t="s">
        <v>23</v>
      </c>
      <c r="E14" s="12" t="s">
        <v>13</v>
      </c>
    </row>
    <row r="15" spans="2:7" ht="22.5" x14ac:dyDescent="0.55000000000000004">
      <c r="D15" s="13" t="s">
        <v>23</v>
      </c>
      <c r="E15" s="12" t="s">
        <v>19</v>
      </c>
    </row>
    <row r="16" spans="2:7" ht="22.5" x14ac:dyDescent="0.55000000000000004">
      <c r="D16" s="13" t="s">
        <v>24</v>
      </c>
      <c r="E16" s="12" t="s">
        <v>15</v>
      </c>
    </row>
    <row r="17" spans="4:5" ht="22.5" x14ac:dyDescent="0.55000000000000004">
      <c r="D17" s="13" t="s">
        <v>24</v>
      </c>
      <c r="E17" s="12" t="s">
        <v>13</v>
      </c>
    </row>
    <row r="18" spans="4:5" ht="22.5" x14ac:dyDescent="0.55000000000000004">
      <c r="D18" s="13" t="s">
        <v>24</v>
      </c>
      <c r="E18" s="12" t="s">
        <v>19</v>
      </c>
    </row>
    <row r="19" spans="4:5" ht="22.5" x14ac:dyDescent="0.55000000000000004">
      <c r="D19" s="13" t="s">
        <v>25</v>
      </c>
      <c r="E19" s="12" t="s">
        <v>10</v>
      </c>
    </row>
    <row r="20" spans="4:5" ht="22.5" x14ac:dyDescent="0.55000000000000004">
      <c r="D20" s="13" t="s">
        <v>26</v>
      </c>
      <c r="E20" s="12" t="s">
        <v>8</v>
      </c>
    </row>
    <row r="21" spans="4:5" ht="22.5" x14ac:dyDescent="0.55000000000000004">
      <c r="D21" s="13" t="s">
        <v>26</v>
      </c>
      <c r="E21" s="12" t="s">
        <v>15</v>
      </c>
    </row>
    <row r="22" spans="4:5" ht="22.5" x14ac:dyDescent="0.55000000000000004">
      <c r="D22" s="13" t="s">
        <v>26</v>
      </c>
      <c r="E22" s="12" t="s">
        <v>19</v>
      </c>
    </row>
    <row r="23" spans="4:5" ht="22.5" x14ac:dyDescent="0.55000000000000004">
      <c r="D23" s="13" t="s">
        <v>27</v>
      </c>
      <c r="E23" s="12" t="s">
        <v>10</v>
      </c>
    </row>
    <row r="24" spans="4:5" ht="22.5" x14ac:dyDescent="0.55000000000000004">
      <c r="D24" s="13" t="s">
        <v>27</v>
      </c>
      <c r="E24" s="12" t="s">
        <v>7</v>
      </c>
    </row>
    <row r="25" spans="4:5" ht="22.5" x14ac:dyDescent="0.55000000000000004">
      <c r="D25" s="13" t="s">
        <v>27</v>
      </c>
      <c r="E25" s="12" t="s">
        <v>21</v>
      </c>
    </row>
    <row r="26" spans="4:5" ht="22.5" x14ac:dyDescent="0.55000000000000004">
      <c r="D26" s="13" t="s">
        <v>28</v>
      </c>
      <c r="E26" s="12" t="s">
        <v>3</v>
      </c>
    </row>
    <row r="27" spans="4:5" ht="22.5" x14ac:dyDescent="0.55000000000000004">
      <c r="D27" s="13" t="s">
        <v>28</v>
      </c>
      <c r="E27" s="12" t="s">
        <v>10</v>
      </c>
    </row>
    <row r="28" spans="4:5" ht="22.5" x14ac:dyDescent="0.55000000000000004">
      <c r="D28" s="13" t="s">
        <v>29</v>
      </c>
      <c r="E28" s="12" t="s">
        <v>15</v>
      </c>
    </row>
    <row r="29" spans="4:5" ht="22.5" x14ac:dyDescent="0.55000000000000004">
      <c r="D29" s="13" t="s">
        <v>29</v>
      </c>
      <c r="E29" s="12" t="s">
        <v>7</v>
      </c>
    </row>
    <row r="30" spans="4:5" ht="22.5" x14ac:dyDescent="0.55000000000000004">
      <c r="D30" s="13" t="s">
        <v>30</v>
      </c>
      <c r="E30" s="12" t="s">
        <v>6</v>
      </c>
    </row>
    <row r="31" spans="4:5" ht="22.5" x14ac:dyDescent="0.55000000000000004">
      <c r="D31" s="13" t="s">
        <v>30</v>
      </c>
      <c r="E31" s="12" t="s">
        <v>3</v>
      </c>
    </row>
    <row r="32" spans="4:5" ht="22.5" x14ac:dyDescent="0.55000000000000004">
      <c r="D32" s="13" t="s">
        <v>31</v>
      </c>
      <c r="E32" s="12" t="s">
        <v>7</v>
      </c>
    </row>
    <row r="33" spans="4:5" ht="22.5" x14ac:dyDescent="0.55000000000000004">
      <c r="D33" s="13" t="s">
        <v>31</v>
      </c>
      <c r="E33" s="12" t="s">
        <v>3</v>
      </c>
    </row>
    <row r="34" spans="4:5" ht="22.5" x14ac:dyDescent="0.55000000000000004">
      <c r="D34" s="13" t="s">
        <v>32</v>
      </c>
      <c r="E34" s="12" t="s">
        <v>22</v>
      </c>
    </row>
    <row r="35" spans="4:5" ht="22.5" x14ac:dyDescent="0.55000000000000004">
      <c r="D35" s="13" t="s">
        <v>32</v>
      </c>
      <c r="E35" s="12" t="s">
        <v>10</v>
      </c>
    </row>
    <row r="36" spans="4:5" ht="22.5" x14ac:dyDescent="0.55000000000000004">
      <c r="D36" s="13" t="s">
        <v>33</v>
      </c>
      <c r="E36" s="12" t="s">
        <v>6</v>
      </c>
    </row>
    <row r="37" spans="4:5" ht="22.5" x14ac:dyDescent="0.55000000000000004">
      <c r="D37" s="13" t="s">
        <v>33</v>
      </c>
      <c r="E37" s="12" t="s">
        <v>12</v>
      </c>
    </row>
    <row r="38" spans="4:5" ht="22.5" x14ac:dyDescent="0.55000000000000004">
      <c r="D38" s="13" t="s">
        <v>34</v>
      </c>
      <c r="E38" s="12" t="s">
        <v>13</v>
      </c>
    </row>
    <row r="39" spans="4:5" ht="22.5" x14ac:dyDescent="0.55000000000000004">
      <c r="D39" s="13" t="s">
        <v>34</v>
      </c>
      <c r="E39" s="12" t="s">
        <v>19</v>
      </c>
    </row>
    <row r="40" spans="4:5" ht="22.5" x14ac:dyDescent="0.55000000000000004">
      <c r="D40" s="13" t="s">
        <v>35</v>
      </c>
      <c r="E40" s="12" t="s">
        <v>13</v>
      </c>
    </row>
    <row r="41" spans="4:5" ht="22.5" x14ac:dyDescent="0.55000000000000004">
      <c r="D41" s="13" t="s">
        <v>35</v>
      </c>
      <c r="E41" s="12" t="s">
        <v>19</v>
      </c>
    </row>
    <row r="42" spans="4:5" ht="22.5" x14ac:dyDescent="0.55000000000000004">
      <c r="D42" s="13" t="s">
        <v>36</v>
      </c>
      <c r="E42" s="12" t="s">
        <v>15</v>
      </c>
    </row>
    <row r="43" spans="4:5" ht="22.5" x14ac:dyDescent="0.55000000000000004">
      <c r="D43" s="13" t="s">
        <v>37</v>
      </c>
      <c r="E43" s="12" t="s">
        <v>15</v>
      </c>
    </row>
  </sheetData>
  <mergeCells count="1">
    <mergeCell ref="D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B5874-D3F2-487F-B418-9613FC41D738}">
  <sheetPr>
    <tabColor rgb="FFFFFFCC"/>
  </sheetPr>
  <dimension ref="A1:F25"/>
  <sheetViews>
    <sheetView tabSelected="1" zoomScale="80" zoomScaleNormal="80" workbookViewId="0">
      <selection activeCell="D21" sqref="D21"/>
    </sheetView>
  </sheetViews>
  <sheetFormatPr defaultRowHeight="14.25" x14ac:dyDescent="0.2"/>
  <cols>
    <col min="1" max="1" width="63.875" bestFit="1" customWidth="1"/>
    <col min="2" max="2" width="18.375" customWidth="1"/>
    <col min="6" max="6" width="79.875" bestFit="1" customWidth="1"/>
  </cols>
  <sheetData>
    <row r="1" spans="1:6" s="2" customFormat="1" ht="24.75" x14ac:dyDescent="0.65">
      <c r="A1" s="3" t="s">
        <v>38</v>
      </c>
    </row>
    <row r="2" spans="1:6" s="4" customFormat="1" ht="24.75" x14ac:dyDescent="0.65">
      <c r="A2" s="8" t="s">
        <v>39</v>
      </c>
      <c r="B2" s="9">
        <v>1</v>
      </c>
    </row>
    <row r="3" spans="1:6" ht="24.75" x14ac:dyDescent="0.65">
      <c r="A3" s="10" t="s">
        <v>40</v>
      </c>
      <c r="B3" s="11">
        <v>45717</v>
      </c>
      <c r="E3" s="31" t="s">
        <v>0</v>
      </c>
      <c r="F3" s="32" t="s">
        <v>41</v>
      </c>
    </row>
    <row r="4" spans="1:6" ht="24.75" x14ac:dyDescent="0.65">
      <c r="A4" s="10" t="s">
        <v>42</v>
      </c>
      <c r="B4" s="14" t="s">
        <v>6</v>
      </c>
      <c r="E4" s="28" t="s">
        <v>3</v>
      </c>
      <c r="F4" s="29" t="s">
        <v>43</v>
      </c>
    </row>
    <row r="5" spans="1:6" ht="18.75" x14ac:dyDescent="0.2">
      <c r="E5" s="30" t="s">
        <v>6</v>
      </c>
      <c r="F5" s="29" t="s">
        <v>44</v>
      </c>
    </row>
    <row r="6" spans="1:6" ht="24.75" x14ac:dyDescent="0.65">
      <c r="A6" s="10" t="s">
        <v>45</v>
      </c>
      <c r="B6" s="27" t="s">
        <v>46</v>
      </c>
      <c r="E6" s="30" t="s">
        <v>8</v>
      </c>
      <c r="F6" s="29" t="s">
        <v>47</v>
      </c>
    </row>
    <row r="7" spans="1:6" ht="18.75" x14ac:dyDescent="0.2">
      <c r="E7" s="30" t="s">
        <v>10</v>
      </c>
      <c r="F7" s="29" t="s">
        <v>48</v>
      </c>
    </row>
    <row r="8" spans="1:6" ht="18.75" x14ac:dyDescent="0.2">
      <c r="E8" s="30" t="s">
        <v>12</v>
      </c>
      <c r="F8" s="29" t="s">
        <v>49</v>
      </c>
    </row>
    <row r="9" spans="1:6" ht="24.75" x14ac:dyDescent="0.65">
      <c r="A9" s="33" t="s">
        <v>50</v>
      </c>
      <c r="B9" s="43">
        <f>COUNTA(A10:A19)</f>
        <v>3</v>
      </c>
      <c r="E9" s="30" t="s">
        <v>13</v>
      </c>
      <c r="F9" s="29" t="s">
        <v>51</v>
      </c>
    </row>
    <row r="10" spans="1:6" ht="22.5" x14ac:dyDescent="0.6">
      <c r="A10" s="18" t="str" cm="1">
        <f t="array" ref="A10:A12">_xlfn._xlws.FILTER(Input!$D$3:$D$43,Input!$E$3:$E$43=Company!$B$4,"")</f>
        <v>South Lincs</v>
      </c>
      <c r="B10" s="44"/>
      <c r="E10" s="30" t="s">
        <v>15</v>
      </c>
      <c r="F10" s="29" t="s">
        <v>52</v>
      </c>
    </row>
    <row r="11" spans="1:6" ht="22.5" x14ac:dyDescent="0.6">
      <c r="A11" s="18" t="str">
        <v>A2AT</v>
      </c>
      <c r="B11" s="44"/>
      <c r="E11" s="30" t="s">
        <v>7</v>
      </c>
      <c r="F11" s="29" t="s">
        <v>53</v>
      </c>
    </row>
    <row r="12" spans="1:6" ht="22.5" x14ac:dyDescent="0.6">
      <c r="A12" s="18" t="str">
        <v>Fens Reservoir</v>
      </c>
      <c r="B12" s="44"/>
      <c r="E12" s="30" t="s">
        <v>18</v>
      </c>
      <c r="F12" s="29" t="s">
        <v>54</v>
      </c>
    </row>
    <row r="13" spans="1:6" ht="22.5" x14ac:dyDescent="0.6">
      <c r="A13" s="18"/>
      <c r="B13" s="44"/>
      <c r="E13" s="30" t="s">
        <v>19</v>
      </c>
      <c r="F13" s="29" t="s">
        <v>55</v>
      </c>
    </row>
    <row r="14" spans="1:6" ht="22.5" x14ac:dyDescent="0.6">
      <c r="A14" s="18"/>
      <c r="B14" s="44"/>
      <c r="E14" s="30" t="s">
        <v>22</v>
      </c>
      <c r="F14" s="29" t="s">
        <v>56</v>
      </c>
    </row>
    <row r="15" spans="1:6" ht="22.5" x14ac:dyDescent="0.6">
      <c r="A15" s="18"/>
      <c r="B15" s="44"/>
    </row>
    <row r="16" spans="1:6" ht="22.5" x14ac:dyDescent="0.6">
      <c r="A16" s="18"/>
      <c r="B16" s="44"/>
    </row>
    <row r="17" spans="1:2" ht="22.5" x14ac:dyDescent="0.6">
      <c r="A17" s="18"/>
      <c r="B17" s="45"/>
    </row>
    <row r="18" spans="1:2" ht="22.5" x14ac:dyDescent="0.6">
      <c r="A18" s="1"/>
    </row>
    <row r="19" spans="1:2" ht="22.5" x14ac:dyDescent="0.6">
      <c r="A19" s="1"/>
    </row>
    <row r="20" spans="1:2" ht="22.5" x14ac:dyDescent="0.6">
      <c r="A20" s="22" t="s">
        <v>57</v>
      </c>
      <c r="B20" s="18" t="s">
        <v>2</v>
      </c>
    </row>
    <row r="21" spans="1:2" ht="22.5" x14ac:dyDescent="0.6">
      <c r="A21" s="1"/>
    </row>
    <row r="22" spans="1:2" ht="22.5" x14ac:dyDescent="0.6">
      <c r="A22" s="47" t="s">
        <v>58</v>
      </c>
      <c r="B22" s="48"/>
    </row>
    <row r="23" spans="1:2" ht="22.15" customHeight="1" x14ac:dyDescent="0.2">
      <c r="A23" s="46"/>
      <c r="B23" s="46"/>
    </row>
    <row r="24" spans="1:2" ht="22.15" customHeight="1" x14ac:dyDescent="0.2">
      <c r="A24" s="46"/>
      <c r="B24" s="46"/>
    </row>
    <row r="25" spans="1:2" ht="22.15" customHeight="1" x14ac:dyDescent="0.2">
      <c r="A25" s="46"/>
      <c r="B25" s="46"/>
    </row>
  </sheetData>
  <mergeCells count="3">
    <mergeCell ref="B9:B17"/>
    <mergeCell ref="A23:B25"/>
    <mergeCell ref="A22:B22"/>
  </mergeCells>
  <conditionalFormatting sqref="B20">
    <cfRule type="containsText" dxfId="1" priority="1" operator="containsText" text="No">
      <formula>NOT(ISERROR(SEARCH("No",B20)))</formula>
    </cfRule>
    <cfRule type="containsText" dxfId="0" priority="2" operator="containsText" text="Yes">
      <formula>NOT(ISERROR(SEARCH("Yes",B20)))</formula>
    </cfRule>
  </conditionalFormatting>
  <hyperlinks>
    <hyperlink ref="B6" r:id="rId1" xr:uid="{7552B3AD-0551-4327-A598-CB081ADC645B}"/>
    <hyperlink ref="F4" r:id="rId2" xr:uid="{AFA45AF4-7E4E-42E3-AFA6-B4C1B5E2AC44}"/>
    <hyperlink ref="F5" r:id="rId3" display="https://view.officeapps.live.com/op/view.aspx?src=https%3A%2F%2Fwww.ofwat.gov.uk%2Fwp-content%2Fuploads%2F2025%2F02%2FPR24-FD-PD18-Strategic-regional-water-resources-reconciliation-model-Anglian-Water.xlsx&amp;wdOrigin=BROWSELINK" xr:uid="{2C5CDAA7-424E-41E0-A9A1-1653FCAAE57B}"/>
    <hyperlink ref="F6" r:id="rId4" display="https://view.officeapps.live.com/op/view.aspx?src=https%3A%2F%2Fwww.ofwat.gov.uk%2Fwp-content%2Fuploads%2F2025%2F02%2FPR24-FD-PD18-Strategic-regional-water-resources-reconciliation-model-Bristol-Water.xlsx&amp;wdOrigin=BROWSELINK" xr:uid="{88A35240-3ED9-4D24-AF31-98173369EDDC}"/>
    <hyperlink ref="F7" r:id="rId5" display="https://view.officeapps.live.com/op/view.aspx?src=https%3A%2F%2Fwww.ofwat.gov.uk%2Fwp-content%2Fuploads%2F2025%2F02%2FPR24-FD-PD18-Strategic-regional-water-resources-reconciliation-model-Severn-Trent.xlsx&amp;wdOrigin=BROWSELINK" xr:uid="{465ECDC4-D0C7-44F8-9CEE-FFFE9E9E69DC}"/>
    <hyperlink ref="F8" r:id="rId6" display="https://view.officeapps.live.com/op/view.aspx?src=https%3A%2F%2Fwww.ofwat.gov.uk%2Fwp-content%2Fuploads%2F2024%2F12%2FPR24-FD-PD18-Strategic-regional-water-resources-reconciliation-model-South-Staffs-Water.xlsx&amp;wdOrigin=BROWSELINK" xr:uid="{23379909-1D49-44E9-BA7D-303973D6BA73}"/>
    <hyperlink ref="F9" r:id="rId7" display="https://view.officeapps.live.com/op/view.aspx?src=https%3A%2F%2Fwww.ofwat.gov.uk%2Fwp-content%2Fuploads%2F2024%2F12%2FPR24-FD-PD18-Strategic-regional-water-resources-reconciliation-model-South-West-Water.xlsx&amp;wdOrigin=BROWSELINK" xr:uid="{0FFA8C4F-D33A-435F-B9D6-6EE1651BA164}"/>
    <hyperlink ref="F10" r:id="rId8" display="https://view.officeapps.live.com/op/view.aspx?src=https%3A%2F%2Fwww.ofwat.gov.uk%2Fwp-content%2Fuploads%2F2024%2F12%2FPR24-FD-PD18-Strategic-regional-water-resources-reconciliation-model-Southern-Water.xlsx&amp;wdOrigin=BROWSELINK" xr:uid="{DEE2508B-86FE-4A22-8129-BC20583DE5CD}"/>
    <hyperlink ref="F11" r:id="rId9" display="https://view.officeapps.live.com/op/view.aspx?src=https%3A%2F%2Fwww.ofwat.gov.uk%2Fwp-content%2Fuploads%2F2024%2F12%2FPR24-FD-PD18-Strategic-regional-water-resources-reconciliation-model-Thames-Water.xlsx&amp;wdOrigin=BROWSELINK" xr:uid="{DEA13919-5CA5-40EB-A14F-C07B8FF23D39}"/>
    <hyperlink ref="F12" r:id="rId10" display="https://view.officeapps.live.com/op/view.aspx?src=https%3A%2F%2Fwww.ofwat.gov.uk%2Fwp-content%2Fuploads%2F2024%2F12%2FPR24-FD-PD18-Strategic-regional-water-resources-reconciliation-model-United-Utilities.xlsx&amp;wdOrigin=BROWSELINK" xr:uid="{0F2C8A21-97F6-46A4-B602-10E0F52F9DAB}"/>
    <hyperlink ref="F13" r:id="rId11" display="https://view.officeapps.live.com/op/view.aspx?src=https%3A%2F%2Fwww.ofwat.gov.uk%2Fwp-content%2Fuploads%2F2024%2F12%2FPR24-FD-PD18-Strategic-regional-water-resources-reconciliation-model-Wessex-Water.xlsx&amp;wdOrigin=BROWSELINK" xr:uid="{C215DA12-B1F0-4C6A-835E-29EB258BAF62}"/>
    <hyperlink ref="F14" r:id="rId12" display="https://view.officeapps.live.com/op/view.aspx?src=https%3A%2F%2Fwww.ofwat.gov.uk%2Fwp-content%2Fuploads%2F2024%2F12%2FPR24-FD-PD18-Strategic-regional-water-resources-reconciliation-model-Yorkshire-Water.xlsx&amp;wdOrigin=BROWSELINK" xr:uid="{451747BC-5855-4399-B1D7-CAF5BE6AD10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89FAD57-9E1F-4A61-9787-284427AC0F23}">
          <x14:formula1>
            <xm:f>Input!$B$3:$B$13</xm:f>
          </x14:formula1>
          <xm:sqref>B4</xm:sqref>
        </x14:dataValidation>
        <x14:dataValidation type="list" allowBlank="1" showInputMessage="1" showErrorMessage="1" xr:uid="{4276779B-1D85-4C25-B728-6B7E9BC19569}">
          <x14:formula1>
            <xm:f>Input!$G$2:$G$3</xm:f>
          </x14:formula1>
          <xm:sqref>B20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EBD83-ED3B-40D2-B4A2-80FAA6DFBD25}">
  <sheetPr>
    <tabColor rgb="FFFFFFCC"/>
  </sheetPr>
  <dimension ref="A1:P20"/>
  <sheetViews>
    <sheetView zoomScale="80" zoomScaleNormal="80" workbookViewId="0">
      <selection activeCell="B12" sqref="B12"/>
    </sheetView>
  </sheetViews>
  <sheetFormatPr defaultColWidth="9" defaultRowHeight="18.75" x14ac:dyDescent="0.5"/>
  <cols>
    <col min="1" max="1" width="9" style="17"/>
    <col min="2" max="2" width="25.625" style="17" bestFit="1" customWidth="1"/>
    <col min="3" max="16384" width="9" style="17"/>
  </cols>
  <sheetData>
    <row r="1" spans="1:16" s="23" customFormat="1" ht="22.5" x14ac:dyDescent="0.6">
      <c r="A1" s="24" t="str" cm="1">
        <f t="array" aca="1" ref="A1" ca="1">MID(CELL("filename",C1),FIND("]",CELL("filename",C1))+1,255)</f>
        <v>Guidance</v>
      </c>
    </row>
    <row r="4" spans="1:16" x14ac:dyDescent="0.5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1:16" x14ac:dyDescent="0.5">
      <c r="B5" s="16" t="s">
        <v>59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1:16" x14ac:dyDescent="0.5">
      <c r="B6" s="16" t="s">
        <v>60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6" x14ac:dyDescent="0.5"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</row>
    <row r="8" spans="1:16" x14ac:dyDescent="0.5">
      <c r="B8" s="16" t="s">
        <v>61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x14ac:dyDescent="0.5">
      <c r="B9" s="16" t="s">
        <v>62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 x14ac:dyDescent="0.5">
      <c r="B10" s="16" t="s">
        <v>63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 x14ac:dyDescent="0.5"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</row>
    <row r="12" spans="1:16" x14ac:dyDescent="0.5">
      <c r="B12" s="16" t="s">
        <v>64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spans="1:16" x14ac:dyDescent="0.5">
      <c r="B13" s="16" t="s">
        <v>65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</row>
    <row r="14" spans="1:16" x14ac:dyDescent="0.5"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</row>
    <row r="15" spans="1:16" x14ac:dyDescent="0.5">
      <c r="B15" s="16" t="s">
        <v>66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</row>
    <row r="16" spans="1:16" x14ac:dyDescent="0.5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</row>
    <row r="17" spans="2:16" x14ac:dyDescent="0.5">
      <c r="B17" s="16" t="s">
        <v>67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</row>
    <row r="18" spans="2:16" x14ac:dyDescent="0.5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</row>
    <row r="19" spans="2:16" x14ac:dyDescent="0.5">
      <c r="B19" s="34" t="s">
        <v>68</v>
      </c>
      <c r="C19" s="34"/>
      <c r="D19" s="34"/>
      <c r="E19" s="34"/>
      <c r="F19" s="34"/>
      <c r="G19" s="16"/>
      <c r="H19" s="16"/>
      <c r="I19" s="16"/>
      <c r="J19" s="16"/>
      <c r="K19" s="16"/>
      <c r="L19" s="16"/>
      <c r="M19" s="16"/>
      <c r="N19" s="16"/>
      <c r="O19" s="16"/>
      <c r="P19" s="16"/>
    </row>
    <row r="20" spans="2:16" x14ac:dyDescent="0.5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36AC5-BF5E-45E2-A507-C0965F0CD4F3}">
  <sheetPr>
    <tabColor rgb="FF002060"/>
  </sheetPr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830CC-EFC6-43C5-84C5-F731B719316E}">
  <sheetPr>
    <tabColor theme="3" tint="0.89999084444715716"/>
  </sheetPr>
  <dimension ref="A1:J39"/>
  <sheetViews>
    <sheetView zoomScale="80" zoomScaleNormal="80" workbookViewId="0">
      <selection activeCell="C34" sqref="C34"/>
    </sheetView>
  </sheetViews>
  <sheetFormatPr defaultColWidth="9" defaultRowHeight="22.5" x14ac:dyDescent="0.6"/>
  <cols>
    <col min="1" max="1" width="26.625" style="1" bestFit="1" customWidth="1"/>
    <col min="2" max="2" width="55.375" style="1" bestFit="1" customWidth="1"/>
    <col min="3" max="3" width="35.125" style="1" customWidth="1"/>
    <col min="4" max="4" width="26.25" style="1" customWidth="1"/>
    <col min="5" max="5" width="70.25" style="1" bestFit="1" customWidth="1"/>
    <col min="6" max="10" width="26.25" style="1" customWidth="1"/>
    <col min="11" max="16384" width="9" style="1"/>
  </cols>
  <sheetData>
    <row r="1" spans="1:10" s="23" customFormat="1" x14ac:dyDescent="0.6">
      <c r="A1" s="24" t="str" cm="1">
        <f t="array" aca="1" ref="A1" ca="1">MID(CELL("filename",C1),FIND("]",CELL("filename",C1))+1,255)</f>
        <v>Data SRO 1</v>
      </c>
    </row>
    <row r="2" spans="1:10" x14ac:dyDescent="0.6">
      <c r="A2" s="1" t="s">
        <v>69</v>
      </c>
    </row>
    <row r="3" spans="1:10" x14ac:dyDescent="0.6">
      <c r="A3" s="1" t="s">
        <v>70</v>
      </c>
      <c r="B3" s="15"/>
      <c r="C3" s="15"/>
      <c r="D3" s="15"/>
      <c r="E3" s="15"/>
      <c r="F3" s="15"/>
      <c r="G3" s="15"/>
      <c r="H3" s="15"/>
      <c r="I3" s="15"/>
      <c r="J3" s="15"/>
    </row>
    <row r="4" spans="1:10" x14ac:dyDescent="0.6">
      <c r="A4" s="1" t="s">
        <v>71</v>
      </c>
      <c r="B4" s="15"/>
      <c r="C4" s="15"/>
      <c r="D4" s="15"/>
      <c r="E4" s="20"/>
      <c r="F4" s="20"/>
      <c r="G4" s="15"/>
      <c r="H4" s="15"/>
      <c r="I4" s="15"/>
      <c r="J4" s="15"/>
    </row>
    <row r="5" spans="1:10" x14ac:dyDescent="0.6">
      <c r="B5" s="15"/>
      <c r="C5" s="15"/>
      <c r="D5" s="15"/>
      <c r="E5" s="20"/>
      <c r="F5" s="20"/>
      <c r="G5" s="15"/>
      <c r="H5" s="15"/>
      <c r="I5" s="15"/>
      <c r="J5" s="15"/>
    </row>
    <row r="6" spans="1:10" x14ac:dyDescent="0.6">
      <c r="A6" s="22" t="s">
        <v>72</v>
      </c>
      <c r="B6" s="25" t="str">
        <f>Company!A10</f>
        <v>South Lincs</v>
      </c>
      <c r="C6" s="21"/>
      <c r="D6" s="20"/>
      <c r="E6" s="20"/>
      <c r="F6" s="20"/>
    </row>
    <row r="8" spans="1:10" x14ac:dyDescent="0.6">
      <c r="B8" s="22" t="s">
        <v>73</v>
      </c>
      <c r="C8" s="22" t="s">
        <v>74</v>
      </c>
      <c r="D8" s="22" t="s">
        <v>75</v>
      </c>
      <c r="E8" s="22" t="s">
        <v>76</v>
      </c>
    </row>
    <row r="9" spans="1:10" x14ac:dyDescent="0.6">
      <c r="B9" s="18" t="s">
        <v>77</v>
      </c>
      <c r="C9" s="18">
        <v>2</v>
      </c>
      <c r="D9" s="18">
        <v>2</v>
      </c>
      <c r="E9" s="18"/>
    </row>
    <row r="10" spans="1:10" ht="45" x14ac:dyDescent="0.6">
      <c r="A10" s="49"/>
      <c r="B10" s="18" t="s">
        <v>78</v>
      </c>
      <c r="C10" s="39" t="s">
        <v>79</v>
      </c>
      <c r="D10" s="35">
        <v>29.371468523585555</v>
      </c>
      <c r="E10" s="38" t="s">
        <v>80</v>
      </c>
    </row>
    <row r="11" spans="1:10" ht="45" x14ac:dyDescent="0.6">
      <c r="A11" s="49"/>
      <c r="B11" s="18" t="s">
        <v>81</v>
      </c>
      <c r="C11" s="39" t="s">
        <v>79</v>
      </c>
      <c r="D11" s="35">
        <v>0</v>
      </c>
      <c r="E11" s="38" t="s">
        <v>80</v>
      </c>
    </row>
    <row r="13" spans="1:10" x14ac:dyDescent="0.6">
      <c r="B13" s="18" t="s">
        <v>82</v>
      </c>
      <c r="C13" s="35">
        <v>11.35</v>
      </c>
      <c r="D13" s="35">
        <v>11.35</v>
      </c>
      <c r="E13" s="18"/>
    </row>
    <row r="14" spans="1:10" x14ac:dyDescent="0.6">
      <c r="B14" s="18" t="s">
        <v>83</v>
      </c>
      <c r="C14" s="35">
        <v>7.95</v>
      </c>
      <c r="D14" s="35">
        <v>7.95</v>
      </c>
      <c r="E14" s="18"/>
    </row>
    <row r="15" spans="1:10" x14ac:dyDescent="0.6">
      <c r="B15" s="18" t="s">
        <v>84</v>
      </c>
      <c r="C15" s="35">
        <v>8.02</v>
      </c>
      <c r="D15" s="35">
        <v>8.02</v>
      </c>
      <c r="E15" s="18"/>
    </row>
    <row r="16" spans="1:10" x14ac:dyDescent="0.6">
      <c r="B16" s="18" t="s">
        <v>85</v>
      </c>
      <c r="C16" s="35">
        <v>5.62</v>
      </c>
      <c r="D16" s="35">
        <v>5.62</v>
      </c>
      <c r="E16" s="18"/>
    </row>
    <row r="18" spans="2:5" x14ac:dyDescent="0.6">
      <c r="B18" s="18" t="s">
        <v>86</v>
      </c>
      <c r="C18" s="35">
        <v>11.35</v>
      </c>
      <c r="D18" s="35">
        <v>11.35</v>
      </c>
      <c r="E18" s="18"/>
    </row>
    <row r="19" spans="2:5" x14ac:dyDescent="0.6">
      <c r="B19" s="18" t="s">
        <v>87</v>
      </c>
      <c r="C19" s="35">
        <v>7.95</v>
      </c>
      <c r="D19" s="35">
        <v>7.95</v>
      </c>
      <c r="E19" s="18"/>
    </row>
    <row r="21" spans="2:5" ht="67.5" x14ac:dyDescent="0.6">
      <c r="B21" s="18" t="s">
        <v>88</v>
      </c>
      <c r="C21" s="35">
        <v>10.29</v>
      </c>
      <c r="D21" s="35">
        <v>8.8886869978337746</v>
      </c>
      <c r="E21" s="38" t="s">
        <v>89</v>
      </c>
    </row>
    <row r="22" spans="2:5" ht="67.5" x14ac:dyDescent="0.6">
      <c r="B22" s="18" t="s">
        <v>90</v>
      </c>
      <c r="C22" s="35">
        <v>7.15</v>
      </c>
      <c r="D22" s="35">
        <v>6.2259966196280638</v>
      </c>
      <c r="E22" s="38" t="s">
        <v>89</v>
      </c>
    </row>
    <row r="24" spans="2:5" ht="67.5" x14ac:dyDescent="0.6">
      <c r="B24" s="18" t="s">
        <v>91</v>
      </c>
      <c r="C24" s="18">
        <v>2.2850000000000001</v>
      </c>
      <c r="D24" s="35">
        <v>2.9658285655697303</v>
      </c>
      <c r="E24" s="38" t="s">
        <v>89</v>
      </c>
    </row>
    <row r="25" spans="2:5" ht="67.5" x14ac:dyDescent="0.6">
      <c r="B25" s="18" t="s">
        <v>92</v>
      </c>
      <c r="C25" s="35">
        <v>1.6</v>
      </c>
      <c r="D25" s="35">
        <v>2.0773865283065516</v>
      </c>
      <c r="E25" s="38" t="s">
        <v>89</v>
      </c>
    </row>
    <row r="27" spans="2:5" x14ac:dyDescent="0.6">
      <c r="B27" s="18" t="s">
        <v>93</v>
      </c>
      <c r="C27" s="35">
        <v>0</v>
      </c>
      <c r="D27" s="35">
        <v>0</v>
      </c>
      <c r="E27" s="18"/>
    </row>
    <row r="28" spans="2:5" x14ac:dyDescent="0.6">
      <c r="B28" s="18" t="s">
        <v>94</v>
      </c>
      <c r="C28" s="35">
        <v>0</v>
      </c>
      <c r="D28" s="35">
        <v>0</v>
      </c>
      <c r="E28" s="18"/>
    </row>
    <row r="30" spans="2:5" x14ac:dyDescent="0.6">
      <c r="B30" s="24" t="s">
        <v>95</v>
      </c>
      <c r="C30" s="26"/>
      <c r="D30" s="24"/>
      <c r="E30" s="26"/>
    </row>
    <row r="31" spans="2:5" x14ac:dyDescent="0.6">
      <c r="B31" s="18" t="s">
        <v>96</v>
      </c>
      <c r="C31" s="35">
        <v>1.6472996297792974</v>
      </c>
    </row>
    <row r="32" spans="2:5" x14ac:dyDescent="0.6">
      <c r="B32" s="18" t="s">
        <v>97</v>
      </c>
      <c r="C32" s="35">
        <v>3.3959154640969844</v>
      </c>
    </row>
    <row r="33" spans="2:5" x14ac:dyDescent="0.6">
      <c r="B33" s="18" t="s">
        <v>98</v>
      </c>
      <c r="C33" s="35">
        <v>29.371468523585555</v>
      </c>
    </row>
    <row r="34" spans="2:5" x14ac:dyDescent="0.6">
      <c r="B34" s="18" t="s">
        <v>99</v>
      </c>
      <c r="C34" s="35">
        <v>0</v>
      </c>
      <c r="D34" s="37"/>
    </row>
    <row r="35" spans="2:5" x14ac:dyDescent="0.6">
      <c r="B35" s="25" t="s">
        <v>100</v>
      </c>
      <c r="C35" s="19">
        <f>SUM(C31:C34)</f>
        <v>34.41468361746184</v>
      </c>
    </row>
    <row r="37" spans="2:5" x14ac:dyDescent="0.6">
      <c r="D37" s="51" t="s">
        <v>101</v>
      </c>
      <c r="E37" s="52"/>
    </row>
    <row r="38" spans="2:5" x14ac:dyDescent="0.6">
      <c r="B38" s="50" t="s">
        <v>102</v>
      </c>
      <c r="C38" s="18" t="b" cm="1">
        <f t="array" ref="C38">C35=SUM(D18:D19+D21:D22)</f>
        <v>1</v>
      </c>
      <c r="D38" s="46"/>
      <c r="E38" s="46"/>
    </row>
    <row r="39" spans="2:5" x14ac:dyDescent="0.6">
      <c r="B39" s="50"/>
      <c r="C39" s="18" t="b" cm="1">
        <f t="array" ref="C39">C35=SUM(D10:D11+D24:D25)</f>
        <v>1</v>
      </c>
      <c r="D39" s="46"/>
      <c r="E39" s="46"/>
    </row>
  </sheetData>
  <mergeCells count="4">
    <mergeCell ref="A10:A11"/>
    <mergeCell ref="B38:B39"/>
    <mergeCell ref="D38:E39"/>
    <mergeCell ref="D37:E3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EB600-1598-4B72-B86E-7AC279FB409E}">
  <sheetPr>
    <tabColor theme="3" tint="0.89999084444715716"/>
  </sheetPr>
  <dimension ref="A1:J39"/>
  <sheetViews>
    <sheetView topLeftCell="B1" zoomScale="70" zoomScaleNormal="70" workbookViewId="0">
      <selection activeCell="C31" sqref="C31:C34"/>
    </sheetView>
  </sheetViews>
  <sheetFormatPr defaultColWidth="9" defaultRowHeight="22.5" x14ac:dyDescent="0.6"/>
  <cols>
    <col min="1" max="1" width="26.625" style="1" bestFit="1" customWidth="1"/>
    <col min="2" max="2" width="55.375" style="1" bestFit="1" customWidth="1"/>
    <col min="3" max="3" width="35.125" style="1" customWidth="1"/>
    <col min="4" max="4" width="26.25" style="1" customWidth="1"/>
    <col min="5" max="5" width="70.25" style="1" bestFit="1" customWidth="1"/>
    <col min="6" max="10" width="26.25" style="1" customWidth="1"/>
    <col min="11" max="16384" width="9" style="1"/>
  </cols>
  <sheetData>
    <row r="1" spans="1:10" s="23" customFormat="1" x14ac:dyDescent="0.6">
      <c r="A1" s="24" t="str" cm="1">
        <f t="array" aca="1" ref="A1" ca="1">MID(CELL("filename",C1),FIND("]",CELL("filename",C1))+1,255)</f>
        <v>Data SRO 2</v>
      </c>
    </row>
    <row r="2" spans="1:10" x14ac:dyDescent="0.6">
      <c r="A2" s="1" t="s">
        <v>69</v>
      </c>
    </row>
    <row r="3" spans="1:10" x14ac:dyDescent="0.6">
      <c r="A3" s="1" t="s">
        <v>70</v>
      </c>
      <c r="B3" s="15"/>
      <c r="C3" s="15"/>
      <c r="D3" s="15"/>
      <c r="E3" s="15"/>
      <c r="F3" s="15"/>
      <c r="G3" s="15"/>
      <c r="H3" s="15"/>
      <c r="I3" s="15"/>
      <c r="J3" s="15"/>
    </row>
    <row r="4" spans="1:10" x14ac:dyDescent="0.6">
      <c r="A4" s="1" t="s">
        <v>71</v>
      </c>
      <c r="B4" s="15"/>
      <c r="C4" s="15"/>
      <c r="D4" s="15"/>
      <c r="E4" s="20"/>
      <c r="F4" s="20"/>
      <c r="G4" s="15"/>
      <c r="H4" s="15"/>
      <c r="I4" s="15"/>
      <c r="J4" s="15"/>
    </row>
    <row r="5" spans="1:10" x14ac:dyDescent="0.6">
      <c r="B5" s="15"/>
      <c r="C5" s="15"/>
      <c r="D5" s="15"/>
      <c r="E5" s="20"/>
      <c r="F5" s="20"/>
      <c r="G5" s="15"/>
      <c r="H5" s="15"/>
      <c r="I5" s="15"/>
      <c r="J5" s="15"/>
    </row>
    <row r="6" spans="1:10" x14ac:dyDescent="0.6">
      <c r="A6" s="22" t="s">
        <v>72</v>
      </c>
      <c r="B6" s="25" t="str">
        <f>Company!A11</f>
        <v>A2AT</v>
      </c>
      <c r="C6" s="21"/>
      <c r="D6" s="20"/>
      <c r="E6" s="20"/>
      <c r="F6" s="20"/>
    </row>
    <row r="8" spans="1:10" x14ac:dyDescent="0.6">
      <c r="B8" s="22" t="s">
        <v>73</v>
      </c>
      <c r="C8" s="22" t="s">
        <v>74</v>
      </c>
      <c r="D8" s="22" t="s">
        <v>75</v>
      </c>
      <c r="E8" s="22" t="s">
        <v>76</v>
      </c>
    </row>
    <row r="9" spans="1:10" x14ac:dyDescent="0.6">
      <c r="B9" s="18" t="s">
        <v>77</v>
      </c>
      <c r="C9" s="18">
        <v>2</v>
      </c>
      <c r="D9" s="18">
        <v>2</v>
      </c>
      <c r="E9" s="18"/>
    </row>
    <row r="10" spans="1:10" ht="45" x14ac:dyDescent="0.6">
      <c r="A10" s="49"/>
      <c r="B10" s="18" t="s">
        <v>78</v>
      </c>
      <c r="C10" s="39" t="s">
        <v>79</v>
      </c>
      <c r="D10" s="35">
        <v>0</v>
      </c>
      <c r="E10" s="38" t="s">
        <v>103</v>
      </c>
    </row>
    <row r="11" spans="1:10" ht="45" x14ac:dyDescent="0.6">
      <c r="A11" s="49"/>
      <c r="B11" s="18" t="s">
        <v>81</v>
      </c>
      <c r="C11" s="39" t="s">
        <v>79</v>
      </c>
      <c r="D11" s="35">
        <v>0</v>
      </c>
      <c r="E11" s="38" t="s">
        <v>103</v>
      </c>
    </row>
    <row r="13" spans="1:10" x14ac:dyDescent="0.6">
      <c r="B13" s="18" t="s">
        <v>82</v>
      </c>
      <c r="C13" s="35">
        <v>0</v>
      </c>
      <c r="D13" s="35">
        <v>0</v>
      </c>
      <c r="E13" s="18"/>
    </row>
    <row r="14" spans="1:10" x14ac:dyDescent="0.6">
      <c r="B14" s="18" t="s">
        <v>83</v>
      </c>
      <c r="C14" s="35">
        <v>5.5030000000000001</v>
      </c>
      <c r="D14" s="35">
        <v>5.5030000000000001</v>
      </c>
      <c r="E14" s="18"/>
    </row>
    <row r="15" spans="1:10" x14ac:dyDescent="0.6">
      <c r="B15" s="18" t="s">
        <v>84</v>
      </c>
      <c r="C15" s="35">
        <v>0</v>
      </c>
      <c r="D15" s="35">
        <v>0</v>
      </c>
      <c r="E15" s="18"/>
    </row>
    <row r="16" spans="1:10" x14ac:dyDescent="0.6">
      <c r="B16" s="18" t="s">
        <v>85</v>
      </c>
      <c r="C16" s="35">
        <v>-0.54</v>
      </c>
      <c r="D16" s="35">
        <v>-0.54</v>
      </c>
      <c r="E16" s="18"/>
    </row>
    <row r="18" spans="2:5" x14ac:dyDescent="0.6">
      <c r="B18" s="18" t="s">
        <v>86</v>
      </c>
      <c r="C18" s="35">
        <v>0</v>
      </c>
      <c r="D18" s="35">
        <v>0</v>
      </c>
      <c r="E18" s="18"/>
    </row>
    <row r="19" spans="2:5" x14ac:dyDescent="0.6">
      <c r="B19" s="18" t="s">
        <v>87</v>
      </c>
      <c r="C19" s="35">
        <v>0.72699999999999998</v>
      </c>
      <c r="D19" s="35">
        <v>0.72699999999999998</v>
      </c>
      <c r="E19" s="18"/>
    </row>
    <row r="21" spans="2:5" x14ac:dyDescent="0.6">
      <c r="B21" s="18" t="s">
        <v>88</v>
      </c>
      <c r="C21" s="35">
        <v>0</v>
      </c>
      <c r="D21" s="35">
        <v>0</v>
      </c>
      <c r="E21" s="18"/>
    </row>
    <row r="22" spans="2:5" x14ac:dyDescent="0.6">
      <c r="B22" s="18" t="s">
        <v>90</v>
      </c>
      <c r="C22" s="35">
        <v>-0.54</v>
      </c>
      <c r="D22" s="35">
        <v>-3.7696000000009278E-4</v>
      </c>
      <c r="E22" s="18" t="s">
        <v>104</v>
      </c>
    </row>
    <row r="24" spans="2:5" x14ac:dyDescent="0.6">
      <c r="B24" s="18" t="s">
        <v>91</v>
      </c>
      <c r="C24" s="35">
        <v>0</v>
      </c>
      <c r="D24" s="35">
        <v>0</v>
      </c>
      <c r="E24" s="18"/>
    </row>
    <row r="25" spans="2:5" x14ac:dyDescent="0.6">
      <c r="B25" s="18" t="s">
        <v>92</v>
      </c>
      <c r="C25" s="35">
        <v>0.72699999999999998</v>
      </c>
      <c r="D25" s="35">
        <v>0.72662303999999989</v>
      </c>
      <c r="E25" s="18"/>
    </row>
    <row r="27" spans="2:5" x14ac:dyDescent="0.6">
      <c r="B27" s="18" t="s">
        <v>93</v>
      </c>
      <c r="C27" s="35">
        <v>0</v>
      </c>
      <c r="D27" s="35">
        <v>0</v>
      </c>
      <c r="E27" s="18"/>
    </row>
    <row r="28" spans="2:5" x14ac:dyDescent="0.6">
      <c r="B28" s="18" t="s">
        <v>94</v>
      </c>
      <c r="C28" s="35">
        <v>0</v>
      </c>
      <c r="D28" s="35">
        <v>0</v>
      </c>
      <c r="E28" s="18"/>
    </row>
    <row r="30" spans="2:5" x14ac:dyDescent="0.6">
      <c r="B30" s="24" t="s">
        <v>95</v>
      </c>
      <c r="C30" s="26"/>
      <c r="D30" s="24"/>
      <c r="E30" s="26"/>
    </row>
    <row r="31" spans="2:5" x14ac:dyDescent="0.6">
      <c r="B31" s="18" t="s">
        <v>96</v>
      </c>
      <c r="C31" s="35">
        <v>0.27551999999999999</v>
      </c>
    </row>
    <row r="32" spans="2:5" x14ac:dyDescent="0.6">
      <c r="B32" s="18" t="s">
        <v>97</v>
      </c>
      <c r="C32" s="35">
        <v>0.4511030399999999</v>
      </c>
    </row>
    <row r="33" spans="2:5" x14ac:dyDescent="0.6">
      <c r="B33" s="18" t="s">
        <v>98</v>
      </c>
      <c r="C33" s="35">
        <v>0</v>
      </c>
    </row>
    <row r="34" spans="2:5" x14ac:dyDescent="0.6">
      <c r="B34" s="18" t="s">
        <v>99</v>
      </c>
      <c r="C34" s="35">
        <v>0</v>
      </c>
    </row>
    <row r="35" spans="2:5" x14ac:dyDescent="0.6">
      <c r="B35" s="25" t="s">
        <v>100</v>
      </c>
      <c r="C35" s="19">
        <f>SUM(C31:C34)</f>
        <v>0.72662303999999989</v>
      </c>
    </row>
    <row r="37" spans="2:5" x14ac:dyDescent="0.6">
      <c r="D37" s="51" t="s">
        <v>101</v>
      </c>
      <c r="E37" s="52"/>
    </row>
    <row r="38" spans="2:5" x14ac:dyDescent="0.6">
      <c r="B38" s="50" t="s">
        <v>102</v>
      </c>
      <c r="C38" s="18" t="b" cm="1">
        <f t="array" ref="C38">C35=SUM(D18:D19+D21:D22)</f>
        <v>1</v>
      </c>
      <c r="D38" s="46"/>
      <c r="E38" s="46"/>
    </row>
    <row r="39" spans="2:5" x14ac:dyDescent="0.6">
      <c r="B39" s="50"/>
      <c r="C39" s="18" t="b" cm="1">
        <f t="array" ref="C39">C35=SUM(D10:D11+D24:D25)</f>
        <v>1</v>
      </c>
      <c r="D39" s="46"/>
      <c r="E39" s="46"/>
    </row>
  </sheetData>
  <mergeCells count="4">
    <mergeCell ref="A10:A11"/>
    <mergeCell ref="D37:E37"/>
    <mergeCell ref="B38:B39"/>
    <mergeCell ref="D38:E3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70526-6229-46E1-9917-0463C0BE8434}">
  <sheetPr>
    <tabColor theme="3" tint="0.89999084444715716"/>
  </sheetPr>
  <dimension ref="A1:J39"/>
  <sheetViews>
    <sheetView topLeftCell="B1" zoomScale="70" zoomScaleNormal="70" workbookViewId="0">
      <selection activeCell="B6" sqref="B6"/>
    </sheetView>
  </sheetViews>
  <sheetFormatPr defaultColWidth="9" defaultRowHeight="22.5" x14ac:dyDescent="0.6"/>
  <cols>
    <col min="1" max="1" width="26.625" style="1" bestFit="1" customWidth="1"/>
    <col min="2" max="2" width="55.375" style="1" bestFit="1" customWidth="1"/>
    <col min="3" max="3" width="35.125" style="1" customWidth="1"/>
    <col min="4" max="4" width="26.25" style="1" customWidth="1"/>
    <col min="5" max="5" width="70.25" style="1" bestFit="1" customWidth="1"/>
    <col min="6" max="10" width="26.25" style="1" customWidth="1"/>
    <col min="11" max="16384" width="9" style="1"/>
  </cols>
  <sheetData>
    <row r="1" spans="1:10" s="23" customFormat="1" x14ac:dyDescent="0.6">
      <c r="A1" s="24" t="str" cm="1">
        <f t="array" aca="1" ref="A1" ca="1">MID(CELL("filename",C1),FIND("]",CELL("filename",C1))+1,255)</f>
        <v>Data SRO 3</v>
      </c>
    </row>
    <row r="2" spans="1:10" x14ac:dyDescent="0.6">
      <c r="A2" s="1" t="s">
        <v>69</v>
      </c>
    </row>
    <row r="3" spans="1:10" x14ac:dyDescent="0.6">
      <c r="A3" s="1" t="s">
        <v>70</v>
      </c>
      <c r="B3" s="15"/>
      <c r="C3" s="15"/>
      <c r="D3" s="15"/>
      <c r="E3" s="15"/>
      <c r="F3" s="15"/>
      <c r="G3" s="15"/>
      <c r="H3" s="15"/>
      <c r="I3" s="15"/>
      <c r="J3" s="15"/>
    </row>
    <row r="4" spans="1:10" x14ac:dyDescent="0.6">
      <c r="A4" s="1" t="s">
        <v>71</v>
      </c>
      <c r="B4" s="15"/>
      <c r="C4" s="15"/>
      <c r="D4" s="15"/>
      <c r="E4" s="20"/>
      <c r="F4" s="20"/>
      <c r="G4" s="15"/>
      <c r="H4" s="15"/>
      <c r="I4" s="15"/>
      <c r="J4" s="15"/>
    </row>
    <row r="5" spans="1:10" x14ac:dyDescent="0.6">
      <c r="B5" s="15"/>
      <c r="C5" s="15"/>
      <c r="D5" s="15"/>
      <c r="E5" s="20"/>
      <c r="F5" s="20"/>
      <c r="G5" s="15"/>
      <c r="H5" s="15"/>
      <c r="I5" s="15"/>
      <c r="J5" s="15"/>
    </row>
    <row r="6" spans="1:10" x14ac:dyDescent="0.6">
      <c r="A6" s="22" t="s">
        <v>72</v>
      </c>
      <c r="B6" s="25" t="str">
        <f>Company!A12</f>
        <v>Fens Reservoir</v>
      </c>
      <c r="C6" s="21"/>
      <c r="D6" s="20"/>
      <c r="E6" s="20"/>
      <c r="F6" s="20"/>
    </row>
    <row r="8" spans="1:10" x14ac:dyDescent="0.6">
      <c r="B8" s="22" t="s">
        <v>73</v>
      </c>
      <c r="C8" s="22" t="s">
        <v>74</v>
      </c>
      <c r="D8" s="22" t="s">
        <v>75</v>
      </c>
      <c r="E8" s="22" t="s">
        <v>76</v>
      </c>
    </row>
    <row r="9" spans="1:10" ht="67.5" x14ac:dyDescent="0.6">
      <c r="B9" s="18" t="s">
        <v>77</v>
      </c>
      <c r="C9" s="18">
        <v>3</v>
      </c>
      <c r="D9" s="18">
        <v>2</v>
      </c>
      <c r="E9" s="41" t="s">
        <v>105</v>
      </c>
    </row>
    <row r="10" spans="1:10" ht="45" x14ac:dyDescent="0.6">
      <c r="A10" s="49"/>
      <c r="B10" s="18" t="s">
        <v>78</v>
      </c>
      <c r="C10" s="39" t="s">
        <v>79</v>
      </c>
      <c r="D10" s="35">
        <v>20.416558262508488</v>
      </c>
      <c r="E10" s="38" t="s">
        <v>80</v>
      </c>
    </row>
    <row r="11" spans="1:10" ht="45" x14ac:dyDescent="0.6">
      <c r="A11" s="49"/>
      <c r="B11" s="18" t="s">
        <v>81</v>
      </c>
      <c r="C11" s="39" t="s">
        <v>79</v>
      </c>
      <c r="D11" s="35">
        <v>0</v>
      </c>
      <c r="E11" s="38" t="s">
        <v>80</v>
      </c>
    </row>
    <row r="13" spans="1:10" x14ac:dyDescent="0.6">
      <c r="B13" s="18" t="s">
        <v>82</v>
      </c>
      <c r="C13" s="35">
        <v>8.3450000000000006</v>
      </c>
      <c r="D13" s="35">
        <v>8.3450000000000006</v>
      </c>
      <c r="E13" s="18"/>
    </row>
    <row r="14" spans="1:10" x14ac:dyDescent="0.6">
      <c r="B14" s="18" t="s">
        <v>83</v>
      </c>
      <c r="C14" s="35">
        <v>3.93</v>
      </c>
      <c r="D14" s="35">
        <v>3.93</v>
      </c>
      <c r="E14" s="18"/>
    </row>
    <row r="15" spans="1:10" ht="45" x14ac:dyDescent="0.6">
      <c r="B15" s="18" t="s">
        <v>84</v>
      </c>
      <c r="C15" s="18">
        <v>12.627000000000001</v>
      </c>
      <c r="D15" s="35">
        <v>12.632</v>
      </c>
      <c r="E15" s="38" t="s">
        <v>106</v>
      </c>
    </row>
    <row r="16" spans="1:10" ht="45" x14ac:dyDescent="0.6">
      <c r="B16" s="18" t="s">
        <v>85</v>
      </c>
      <c r="C16" s="18">
        <v>7.593</v>
      </c>
      <c r="D16" s="35">
        <v>5.9379999999999997</v>
      </c>
      <c r="E16" s="38" t="s">
        <v>106</v>
      </c>
    </row>
    <row r="18" spans="2:5" x14ac:dyDescent="0.6">
      <c r="B18" s="18" t="s">
        <v>86</v>
      </c>
      <c r="C18" s="35">
        <v>4.6732000000000005</v>
      </c>
      <c r="D18" s="35">
        <v>4.6732000000000005</v>
      </c>
      <c r="E18" s="18"/>
    </row>
    <row r="19" spans="2:5" x14ac:dyDescent="0.6">
      <c r="B19" s="18" t="s">
        <v>87</v>
      </c>
      <c r="C19" s="35">
        <v>2.2008000000000001</v>
      </c>
      <c r="D19" s="35">
        <v>2.2008000000000001</v>
      </c>
      <c r="E19" s="18"/>
    </row>
    <row r="21" spans="2:5" ht="67.5" x14ac:dyDescent="0.6">
      <c r="B21" s="18" t="s">
        <v>88</v>
      </c>
      <c r="C21" s="35">
        <v>11.066799999999999</v>
      </c>
      <c r="D21" s="35">
        <v>11.847003273158272</v>
      </c>
      <c r="E21" s="38" t="s">
        <v>107</v>
      </c>
    </row>
    <row r="22" spans="2:5" ht="67.5" x14ac:dyDescent="0.6">
      <c r="B22" s="18" t="s">
        <v>90</v>
      </c>
      <c r="C22" s="35">
        <v>7.4491999999999994</v>
      </c>
      <c r="D22" s="35">
        <v>5.5662699893502143</v>
      </c>
      <c r="E22" s="38" t="s">
        <v>107</v>
      </c>
    </row>
    <row r="24" spans="2:5" x14ac:dyDescent="0.6">
      <c r="B24" s="18" t="s">
        <v>91</v>
      </c>
      <c r="C24" s="40">
        <v>2.6328603430000004</v>
      </c>
      <c r="D24" s="35">
        <v>2.6328603430000004</v>
      </c>
      <c r="E24" s="18" t="s">
        <v>108</v>
      </c>
    </row>
    <row r="25" spans="2:5" x14ac:dyDescent="0.6">
      <c r="B25" s="18" t="s">
        <v>92</v>
      </c>
      <c r="C25" s="35">
        <v>1.237854657</v>
      </c>
      <c r="D25" s="35">
        <v>1.237854657</v>
      </c>
      <c r="E25" s="18" t="s">
        <v>108</v>
      </c>
    </row>
    <row r="27" spans="2:5" x14ac:dyDescent="0.6">
      <c r="B27" s="18" t="s">
        <v>93</v>
      </c>
      <c r="C27" s="35">
        <v>0</v>
      </c>
      <c r="D27" s="35">
        <v>0</v>
      </c>
      <c r="E27" s="18"/>
    </row>
    <row r="28" spans="2:5" x14ac:dyDescent="0.6">
      <c r="B28" s="18" t="s">
        <v>94</v>
      </c>
      <c r="C28" s="35">
        <v>0</v>
      </c>
      <c r="D28" s="35">
        <v>0</v>
      </c>
      <c r="E28" s="18"/>
    </row>
    <row r="30" spans="2:5" x14ac:dyDescent="0.6">
      <c r="B30" s="24" t="s">
        <v>95</v>
      </c>
      <c r="C30" s="26"/>
      <c r="D30" s="24"/>
      <c r="E30" s="26"/>
    </row>
    <row r="31" spans="2:5" x14ac:dyDescent="0.6">
      <c r="B31" s="18" t="s">
        <v>96</v>
      </c>
      <c r="C31" s="18">
        <v>0</v>
      </c>
    </row>
    <row r="32" spans="2:5" x14ac:dyDescent="0.6">
      <c r="B32" s="18" t="s">
        <v>97</v>
      </c>
      <c r="C32" s="35">
        <v>3.8707150000000001</v>
      </c>
    </row>
    <row r="33" spans="2:5" x14ac:dyDescent="0.6">
      <c r="B33" s="18" t="s">
        <v>98</v>
      </c>
      <c r="C33" s="36">
        <v>20.416558262508488</v>
      </c>
    </row>
    <row r="34" spans="2:5" x14ac:dyDescent="0.6">
      <c r="B34" s="18" t="s">
        <v>99</v>
      </c>
      <c r="C34" s="36">
        <v>0</v>
      </c>
    </row>
    <row r="35" spans="2:5" x14ac:dyDescent="0.6">
      <c r="B35" s="25" t="s">
        <v>100</v>
      </c>
      <c r="C35" s="19">
        <f>SUM(C31:C34)</f>
        <v>24.287273262508489</v>
      </c>
    </row>
    <row r="37" spans="2:5" x14ac:dyDescent="0.6">
      <c r="D37" s="51" t="s">
        <v>101</v>
      </c>
      <c r="E37" s="52"/>
    </row>
    <row r="38" spans="2:5" x14ac:dyDescent="0.6">
      <c r="B38" s="50" t="s">
        <v>102</v>
      </c>
      <c r="C38" s="18" t="b" cm="1">
        <f t="array" ref="C38">C35=SUM(D18:D19+D21:D22)</f>
        <v>1</v>
      </c>
      <c r="D38" s="46"/>
      <c r="E38" s="46"/>
    </row>
    <row r="39" spans="2:5" x14ac:dyDescent="0.6">
      <c r="B39" s="50"/>
      <c r="C39" s="18" t="b" cm="1">
        <f t="array" ref="C39">C35=SUM(D10:D11+D24:D25)</f>
        <v>1</v>
      </c>
      <c r="D39" s="46"/>
      <c r="E39" s="46"/>
    </row>
  </sheetData>
  <mergeCells count="4">
    <mergeCell ref="A10:A11"/>
    <mergeCell ref="D37:E37"/>
    <mergeCell ref="B38:B39"/>
    <mergeCell ref="D38:E3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C1DF4-497A-4A6E-AF17-B7526BBF0D50}">
  <sheetPr>
    <tabColor theme="3" tint="0.89999084444715716"/>
  </sheetPr>
  <dimension ref="A1:J39"/>
  <sheetViews>
    <sheetView zoomScale="52" zoomScaleNormal="80" workbookViewId="0"/>
  </sheetViews>
  <sheetFormatPr defaultColWidth="9" defaultRowHeight="22.5" x14ac:dyDescent="0.6"/>
  <cols>
    <col min="1" max="1" width="26.625" style="1" bestFit="1" customWidth="1"/>
    <col min="2" max="2" width="55.375" style="1" bestFit="1" customWidth="1"/>
    <col min="3" max="3" width="35.125" style="1" customWidth="1"/>
    <col min="4" max="4" width="26.25" style="1" customWidth="1"/>
    <col min="5" max="5" width="70.25" style="1" bestFit="1" customWidth="1"/>
    <col min="6" max="10" width="26.25" style="1" customWidth="1"/>
    <col min="11" max="16384" width="9" style="1"/>
  </cols>
  <sheetData>
    <row r="1" spans="1:10" s="23" customFormat="1" x14ac:dyDescent="0.6">
      <c r="A1" s="24" t="str" cm="1">
        <f t="array" aca="1" ref="A1" ca="1">MID(CELL("filename",C1),FIND("]",CELL("filename",C1))+1,255)</f>
        <v>Data SRO 4</v>
      </c>
    </row>
    <row r="2" spans="1:10" x14ac:dyDescent="0.6">
      <c r="A2" s="1" t="s">
        <v>69</v>
      </c>
    </row>
    <row r="3" spans="1:10" x14ac:dyDescent="0.6">
      <c r="A3" s="1" t="s">
        <v>70</v>
      </c>
      <c r="B3" s="15"/>
      <c r="C3" s="15"/>
      <c r="D3" s="15"/>
      <c r="E3" s="15"/>
      <c r="F3" s="15"/>
      <c r="G3" s="15"/>
      <c r="H3" s="15"/>
      <c r="I3" s="15"/>
      <c r="J3" s="15"/>
    </row>
    <row r="4" spans="1:10" x14ac:dyDescent="0.6">
      <c r="A4" s="1" t="s">
        <v>71</v>
      </c>
      <c r="B4" s="15"/>
      <c r="C4" s="15"/>
      <c r="D4" s="15"/>
      <c r="E4" s="20"/>
      <c r="F4" s="20"/>
      <c r="G4" s="15"/>
      <c r="H4" s="15"/>
      <c r="I4" s="15"/>
      <c r="J4" s="15"/>
    </row>
    <row r="5" spans="1:10" x14ac:dyDescent="0.6">
      <c r="B5" s="15"/>
      <c r="C5" s="15"/>
      <c r="D5" s="15"/>
      <c r="E5" s="20"/>
      <c r="F5" s="20"/>
      <c r="G5" s="15"/>
      <c r="H5" s="15"/>
      <c r="I5" s="15"/>
      <c r="J5" s="15"/>
    </row>
    <row r="6" spans="1:10" x14ac:dyDescent="0.6">
      <c r="A6" s="22" t="s">
        <v>72</v>
      </c>
      <c r="B6" s="25">
        <f>Company!A13</f>
        <v>0</v>
      </c>
      <c r="C6" s="21"/>
      <c r="D6" s="20"/>
      <c r="E6" s="20"/>
      <c r="F6" s="20"/>
    </row>
    <row r="8" spans="1:10" x14ac:dyDescent="0.6">
      <c r="B8" s="22" t="s">
        <v>73</v>
      </c>
      <c r="C8" s="22" t="s">
        <v>74</v>
      </c>
      <c r="D8" s="22" t="s">
        <v>75</v>
      </c>
      <c r="E8" s="22" t="s">
        <v>76</v>
      </c>
    </row>
    <row r="9" spans="1:10" x14ac:dyDescent="0.6">
      <c r="B9" s="18" t="s">
        <v>77</v>
      </c>
      <c r="C9" s="18"/>
      <c r="D9" s="18"/>
      <c r="E9" s="18"/>
    </row>
    <row r="10" spans="1:10" x14ac:dyDescent="0.6">
      <c r="A10" s="49"/>
      <c r="B10" s="18" t="s">
        <v>78</v>
      </c>
      <c r="C10" s="18"/>
      <c r="D10" s="18"/>
      <c r="E10" s="18"/>
    </row>
    <row r="11" spans="1:10" x14ac:dyDescent="0.6">
      <c r="A11" s="49"/>
      <c r="B11" s="18" t="s">
        <v>81</v>
      </c>
      <c r="C11" s="18"/>
      <c r="D11" s="18"/>
      <c r="E11" s="18"/>
    </row>
    <row r="13" spans="1:10" x14ac:dyDescent="0.6">
      <c r="B13" s="18" t="s">
        <v>82</v>
      </c>
      <c r="C13" s="18"/>
      <c r="D13" s="18"/>
      <c r="E13" s="18"/>
    </row>
    <row r="14" spans="1:10" x14ac:dyDescent="0.6">
      <c r="B14" s="18" t="s">
        <v>83</v>
      </c>
      <c r="C14" s="18"/>
      <c r="D14" s="18"/>
      <c r="E14" s="18"/>
    </row>
    <row r="15" spans="1:10" x14ac:dyDescent="0.6">
      <c r="B15" s="18" t="s">
        <v>84</v>
      </c>
      <c r="C15" s="18"/>
      <c r="D15" s="18"/>
      <c r="E15" s="18"/>
    </row>
    <row r="16" spans="1:10" x14ac:dyDescent="0.6">
      <c r="B16" s="18" t="s">
        <v>85</v>
      </c>
      <c r="C16" s="18"/>
      <c r="D16" s="18"/>
      <c r="E16" s="18"/>
    </row>
    <row r="18" spans="2:5" x14ac:dyDescent="0.6">
      <c r="B18" s="18" t="s">
        <v>86</v>
      </c>
      <c r="C18" s="18"/>
      <c r="D18" s="18"/>
      <c r="E18" s="18"/>
    </row>
    <row r="19" spans="2:5" x14ac:dyDescent="0.6">
      <c r="B19" s="18" t="s">
        <v>87</v>
      </c>
      <c r="C19" s="18"/>
      <c r="D19" s="18"/>
      <c r="E19" s="18"/>
    </row>
    <row r="21" spans="2:5" x14ac:dyDescent="0.6">
      <c r="B21" s="18" t="s">
        <v>88</v>
      </c>
      <c r="C21" s="18"/>
      <c r="D21" s="18"/>
      <c r="E21" s="18"/>
    </row>
    <row r="22" spans="2:5" x14ac:dyDescent="0.6">
      <c r="B22" s="18" t="s">
        <v>90</v>
      </c>
      <c r="C22" s="18"/>
      <c r="D22" s="18"/>
      <c r="E22" s="18"/>
    </row>
    <row r="24" spans="2:5" x14ac:dyDescent="0.6">
      <c r="B24" s="18" t="s">
        <v>91</v>
      </c>
      <c r="C24" s="18"/>
      <c r="D24" s="18"/>
      <c r="E24" s="18"/>
    </row>
    <row r="25" spans="2:5" x14ac:dyDescent="0.6">
      <c r="B25" s="18" t="s">
        <v>92</v>
      </c>
      <c r="C25" s="18"/>
      <c r="D25" s="18"/>
      <c r="E25" s="18"/>
    </row>
    <row r="27" spans="2:5" x14ac:dyDescent="0.6">
      <c r="B27" s="18" t="s">
        <v>93</v>
      </c>
      <c r="C27" s="18"/>
      <c r="D27" s="18"/>
      <c r="E27" s="18"/>
    </row>
    <row r="28" spans="2:5" x14ac:dyDescent="0.6">
      <c r="B28" s="18" t="s">
        <v>94</v>
      </c>
      <c r="C28" s="18"/>
      <c r="D28" s="18"/>
      <c r="E28" s="18"/>
    </row>
    <row r="30" spans="2:5" x14ac:dyDescent="0.6">
      <c r="B30" s="24" t="s">
        <v>95</v>
      </c>
      <c r="C30" s="26"/>
      <c r="D30" s="24"/>
      <c r="E30" s="26"/>
    </row>
    <row r="31" spans="2:5" x14ac:dyDescent="0.6">
      <c r="B31" s="18" t="s">
        <v>96</v>
      </c>
      <c r="C31" s="18"/>
    </row>
    <row r="32" spans="2:5" x14ac:dyDescent="0.6">
      <c r="B32" s="18" t="s">
        <v>97</v>
      </c>
      <c r="C32" s="18"/>
    </row>
    <row r="33" spans="2:5" x14ac:dyDescent="0.6">
      <c r="B33" s="18" t="s">
        <v>98</v>
      </c>
      <c r="C33" s="18"/>
    </row>
    <row r="34" spans="2:5" x14ac:dyDescent="0.6">
      <c r="B34" s="18" t="s">
        <v>99</v>
      </c>
      <c r="C34" s="18"/>
    </row>
    <row r="35" spans="2:5" x14ac:dyDescent="0.6">
      <c r="B35" s="25" t="s">
        <v>100</v>
      </c>
      <c r="C35" s="19">
        <f>SUM(C31:C34)</f>
        <v>0</v>
      </c>
    </row>
    <row r="37" spans="2:5" x14ac:dyDescent="0.6">
      <c r="D37" s="51" t="s">
        <v>101</v>
      </c>
      <c r="E37" s="52"/>
    </row>
    <row r="38" spans="2:5" x14ac:dyDescent="0.6">
      <c r="B38" s="50" t="s">
        <v>102</v>
      </c>
      <c r="C38" s="18" t="b" cm="1">
        <f t="array" ref="C38">C35=SUM(D18:D19+D21:D22)</f>
        <v>1</v>
      </c>
      <c r="D38" s="46"/>
      <c r="E38" s="46"/>
    </row>
    <row r="39" spans="2:5" x14ac:dyDescent="0.6">
      <c r="B39" s="50"/>
      <c r="C39" s="18" t="b" cm="1">
        <f t="array" ref="C39">C35=SUM(D10:D11+D24:D25)</f>
        <v>1</v>
      </c>
      <c r="D39" s="46"/>
      <c r="E39" s="46"/>
    </row>
  </sheetData>
  <mergeCells count="4">
    <mergeCell ref="A10:A11"/>
    <mergeCell ref="D37:E37"/>
    <mergeCell ref="B38:B39"/>
    <mergeCell ref="D38:E3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4F994-BC65-49BD-8716-F4C91E04D786}">
  <sheetPr>
    <tabColor theme="3" tint="0.89999084444715716"/>
  </sheetPr>
  <dimension ref="A1:J39"/>
  <sheetViews>
    <sheetView zoomScale="52" zoomScaleNormal="80" workbookViewId="0"/>
  </sheetViews>
  <sheetFormatPr defaultColWidth="9" defaultRowHeight="22.5" x14ac:dyDescent="0.6"/>
  <cols>
    <col min="1" max="1" width="26.625" style="1" bestFit="1" customWidth="1"/>
    <col min="2" max="2" width="55.375" style="1" bestFit="1" customWidth="1"/>
    <col min="3" max="3" width="35.125" style="1" customWidth="1"/>
    <col min="4" max="4" width="26.25" style="1" customWidth="1"/>
    <col min="5" max="5" width="70.25" style="1" bestFit="1" customWidth="1"/>
    <col min="6" max="10" width="26.25" style="1" customWidth="1"/>
    <col min="11" max="16384" width="9" style="1"/>
  </cols>
  <sheetData>
    <row r="1" spans="1:10" s="23" customFormat="1" x14ac:dyDescent="0.6">
      <c r="A1" s="24" t="str" cm="1">
        <f t="array" aca="1" ref="A1" ca="1">MID(CELL("filename",C1),FIND("]",CELL("filename",C1))+1,255)</f>
        <v>Data SRO 5</v>
      </c>
    </row>
    <row r="2" spans="1:10" x14ac:dyDescent="0.6">
      <c r="A2" s="1" t="s">
        <v>69</v>
      </c>
    </row>
    <row r="3" spans="1:10" x14ac:dyDescent="0.6">
      <c r="A3" s="1" t="s">
        <v>70</v>
      </c>
      <c r="B3" s="15"/>
      <c r="C3" s="15"/>
      <c r="D3" s="15"/>
      <c r="E3" s="15"/>
      <c r="F3" s="15"/>
      <c r="G3" s="15"/>
      <c r="H3" s="15"/>
      <c r="I3" s="15"/>
      <c r="J3" s="15"/>
    </row>
    <row r="4" spans="1:10" x14ac:dyDescent="0.6">
      <c r="A4" s="1" t="s">
        <v>71</v>
      </c>
      <c r="B4" s="15"/>
      <c r="C4" s="15"/>
      <c r="D4" s="15"/>
      <c r="E4" s="20"/>
      <c r="F4" s="20"/>
      <c r="G4" s="15"/>
      <c r="H4" s="15"/>
      <c r="I4" s="15"/>
      <c r="J4" s="15"/>
    </row>
    <row r="5" spans="1:10" x14ac:dyDescent="0.6">
      <c r="B5" s="15"/>
      <c r="C5" s="15"/>
      <c r="D5" s="15"/>
      <c r="E5" s="20"/>
      <c r="F5" s="20"/>
      <c r="G5" s="15"/>
      <c r="H5" s="15"/>
      <c r="I5" s="15"/>
      <c r="J5" s="15"/>
    </row>
    <row r="6" spans="1:10" x14ac:dyDescent="0.6">
      <c r="A6" s="22" t="s">
        <v>72</v>
      </c>
      <c r="B6" s="25">
        <f>Company!A14</f>
        <v>0</v>
      </c>
      <c r="C6" s="21"/>
      <c r="D6" s="20"/>
      <c r="E6" s="20"/>
      <c r="F6" s="20"/>
    </row>
    <row r="8" spans="1:10" x14ac:dyDescent="0.6">
      <c r="B8" s="22" t="s">
        <v>73</v>
      </c>
      <c r="C8" s="22" t="s">
        <v>74</v>
      </c>
      <c r="D8" s="22" t="s">
        <v>75</v>
      </c>
      <c r="E8" s="22" t="s">
        <v>76</v>
      </c>
    </row>
    <row r="9" spans="1:10" x14ac:dyDescent="0.6">
      <c r="B9" s="18" t="s">
        <v>77</v>
      </c>
      <c r="C9" s="18"/>
      <c r="D9" s="18"/>
      <c r="E9" s="18"/>
    </row>
    <row r="10" spans="1:10" x14ac:dyDescent="0.6">
      <c r="A10" s="49"/>
      <c r="B10" s="18" t="s">
        <v>78</v>
      </c>
      <c r="C10" s="18"/>
      <c r="D10" s="18"/>
      <c r="E10" s="18"/>
    </row>
    <row r="11" spans="1:10" x14ac:dyDescent="0.6">
      <c r="A11" s="49"/>
      <c r="B11" s="18" t="s">
        <v>81</v>
      </c>
      <c r="C11" s="18"/>
      <c r="D11" s="18"/>
      <c r="E11" s="18"/>
    </row>
    <row r="13" spans="1:10" x14ac:dyDescent="0.6">
      <c r="B13" s="18" t="s">
        <v>82</v>
      </c>
      <c r="C13" s="18"/>
      <c r="D13" s="18"/>
      <c r="E13" s="18"/>
    </row>
    <row r="14" spans="1:10" x14ac:dyDescent="0.6">
      <c r="B14" s="18" t="s">
        <v>83</v>
      </c>
      <c r="C14" s="18"/>
      <c r="D14" s="18"/>
      <c r="E14" s="18"/>
    </row>
    <row r="15" spans="1:10" x14ac:dyDescent="0.6">
      <c r="B15" s="18" t="s">
        <v>84</v>
      </c>
      <c r="C15" s="18"/>
      <c r="D15" s="18"/>
      <c r="E15" s="18"/>
    </row>
    <row r="16" spans="1:10" x14ac:dyDescent="0.6">
      <c r="B16" s="18" t="s">
        <v>85</v>
      </c>
      <c r="C16" s="18"/>
      <c r="D16" s="18"/>
      <c r="E16" s="18"/>
    </row>
    <row r="18" spans="2:5" x14ac:dyDescent="0.6">
      <c r="B18" s="18" t="s">
        <v>86</v>
      </c>
      <c r="C18" s="18"/>
      <c r="D18" s="18"/>
      <c r="E18" s="18"/>
    </row>
    <row r="19" spans="2:5" x14ac:dyDescent="0.6">
      <c r="B19" s="18" t="s">
        <v>87</v>
      </c>
      <c r="C19" s="18"/>
      <c r="D19" s="18"/>
      <c r="E19" s="18"/>
    </row>
    <row r="21" spans="2:5" x14ac:dyDescent="0.6">
      <c r="B21" s="18" t="s">
        <v>88</v>
      </c>
      <c r="C21" s="18"/>
      <c r="D21" s="18"/>
      <c r="E21" s="18"/>
    </row>
    <row r="22" spans="2:5" x14ac:dyDescent="0.6">
      <c r="B22" s="18" t="s">
        <v>90</v>
      </c>
      <c r="C22" s="18"/>
      <c r="D22" s="18"/>
      <c r="E22" s="18"/>
    </row>
    <row r="24" spans="2:5" x14ac:dyDescent="0.6">
      <c r="B24" s="18" t="s">
        <v>91</v>
      </c>
      <c r="C24" s="18"/>
      <c r="D24" s="18"/>
      <c r="E24" s="18"/>
    </row>
    <row r="25" spans="2:5" x14ac:dyDescent="0.6">
      <c r="B25" s="18" t="s">
        <v>92</v>
      </c>
      <c r="C25" s="18"/>
      <c r="D25" s="18"/>
      <c r="E25" s="18"/>
    </row>
    <row r="27" spans="2:5" x14ac:dyDescent="0.6">
      <c r="B27" s="18" t="s">
        <v>93</v>
      </c>
      <c r="C27" s="18"/>
      <c r="D27" s="18"/>
      <c r="E27" s="18"/>
    </row>
    <row r="28" spans="2:5" x14ac:dyDescent="0.6">
      <c r="B28" s="18" t="s">
        <v>94</v>
      </c>
      <c r="C28" s="18"/>
      <c r="D28" s="18"/>
      <c r="E28" s="18"/>
    </row>
    <row r="30" spans="2:5" x14ac:dyDescent="0.6">
      <c r="B30" s="24" t="s">
        <v>95</v>
      </c>
      <c r="C30" s="26"/>
      <c r="D30" s="24"/>
      <c r="E30" s="26"/>
    </row>
    <row r="31" spans="2:5" x14ac:dyDescent="0.6">
      <c r="B31" s="18" t="s">
        <v>96</v>
      </c>
      <c r="C31" s="18"/>
    </row>
    <row r="32" spans="2:5" x14ac:dyDescent="0.6">
      <c r="B32" s="18" t="s">
        <v>97</v>
      </c>
      <c r="C32" s="18"/>
    </row>
    <row r="33" spans="2:5" x14ac:dyDescent="0.6">
      <c r="B33" s="18" t="s">
        <v>98</v>
      </c>
      <c r="C33" s="18"/>
    </row>
    <row r="34" spans="2:5" x14ac:dyDescent="0.6">
      <c r="B34" s="18" t="s">
        <v>99</v>
      </c>
      <c r="C34" s="18"/>
    </row>
    <row r="35" spans="2:5" x14ac:dyDescent="0.6">
      <c r="B35" s="25" t="s">
        <v>100</v>
      </c>
      <c r="C35" s="19">
        <f>SUM(C31:C34)</f>
        <v>0</v>
      </c>
    </row>
    <row r="37" spans="2:5" x14ac:dyDescent="0.6">
      <c r="D37" s="51" t="s">
        <v>101</v>
      </c>
      <c r="E37" s="52"/>
    </row>
    <row r="38" spans="2:5" x14ac:dyDescent="0.6">
      <c r="B38" s="50" t="s">
        <v>102</v>
      </c>
      <c r="C38" s="18" t="b" cm="1">
        <f t="array" ref="C38">C35=SUM(D18:D19+D21:D22)</f>
        <v>1</v>
      </c>
      <c r="D38" s="46"/>
      <c r="E38" s="46"/>
    </row>
    <row r="39" spans="2:5" x14ac:dyDescent="0.6">
      <c r="B39" s="50"/>
      <c r="C39" s="18" t="b" cm="1">
        <f t="array" ref="C39">C35=SUM(D10:D11+D24:D25)</f>
        <v>1</v>
      </c>
      <c r="D39" s="46"/>
      <c r="E39" s="46"/>
    </row>
  </sheetData>
  <mergeCells count="4">
    <mergeCell ref="A10:A11"/>
    <mergeCell ref="D37:E37"/>
    <mergeCell ref="B38:B39"/>
    <mergeCell ref="D38:E3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C13BD-E95D-4904-8EF8-9EEC2E61980E}">
  <sheetPr>
    <tabColor theme="3" tint="0.89999084444715716"/>
  </sheetPr>
  <dimension ref="A1:J39"/>
  <sheetViews>
    <sheetView zoomScale="52" zoomScaleNormal="80" workbookViewId="0"/>
  </sheetViews>
  <sheetFormatPr defaultColWidth="9" defaultRowHeight="22.5" x14ac:dyDescent="0.6"/>
  <cols>
    <col min="1" max="1" width="26.625" style="1" bestFit="1" customWidth="1"/>
    <col min="2" max="2" width="55.375" style="1" bestFit="1" customWidth="1"/>
    <col min="3" max="3" width="35.125" style="1" customWidth="1"/>
    <col min="4" max="4" width="26.25" style="1" customWidth="1"/>
    <col min="5" max="5" width="70.25" style="1" bestFit="1" customWidth="1"/>
    <col min="6" max="10" width="26.25" style="1" customWidth="1"/>
    <col min="11" max="16384" width="9" style="1"/>
  </cols>
  <sheetData>
    <row r="1" spans="1:10" s="23" customFormat="1" x14ac:dyDescent="0.6">
      <c r="A1" s="24" t="str" cm="1">
        <f t="array" aca="1" ref="A1" ca="1">MID(CELL("filename",C1),FIND("]",CELL("filename",C1))+1,255)</f>
        <v>Data SRO 6</v>
      </c>
    </row>
    <row r="2" spans="1:10" x14ac:dyDescent="0.6">
      <c r="A2" s="1" t="s">
        <v>69</v>
      </c>
    </row>
    <row r="3" spans="1:10" x14ac:dyDescent="0.6">
      <c r="A3" s="1" t="s">
        <v>70</v>
      </c>
      <c r="B3" s="15"/>
      <c r="C3" s="15"/>
      <c r="D3" s="15"/>
      <c r="E3" s="15"/>
      <c r="F3" s="15"/>
      <c r="G3" s="15"/>
      <c r="H3" s="15"/>
      <c r="I3" s="15"/>
      <c r="J3" s="15"/>
    </row>
    <row r="4" spans="1:10" x14ac:dyDescent="0.6">
      <c r="A4" s="1" t="s">
        <v>71</v>
      </c>
      <c r="B4" s="15"/>
      <c r="C4" s="15"/>
      <c r="D4" s="15"/>
      <c r="E4" s="20"/>
      <c r="F4" s="20"/>
      <c r="G4" s="15"/>
      <c r="H4" s="15"/>
      <c r="I4" s="15"/>
      <c r="J4" s="15"/>
    </row>
    <row r="5" spans="1:10" x14ac:dyDescent="0.6">
      <c r="B5" s="15"/>
      <c r="C5" s="15"/>
      <c r="D5" s="15"/>
      <c r="E5" s="20"/>
      <c r="F5" s="20"/>
      <c r="G5" s="15"/>
      <c r="H5" s="15"/>
      <c r="I5" s="15"/>
      <c r="J5" s="15"/>
    </row>
    <row r="6" spans="1:10" x14ac:dyDescent="0.6">
      <c r="A6" s="22" t="s">
        <v>72</v>
      </c>
      <c r="B6" s="25">
        <f>Company!A15</f>
        <v>0</v>
      </c>
      <c r="C6" s="21"/>
      <c r="D6" s="20"/>
      <c r="E6" s="20"/>
      <c r="F6" s="20"/>
    </row>
    <row r="8" spans="1:10" x14ac:dyDescent="0.6">
      <c r="B8" s="22" t="s">
        <v>73</v>
      </c>
      <c r="C8" s="22" t="s">
        <v>74</v>
      </c>
      <c r="D8" s="22" t="s">
        <v>75</v>
      </c>
      <c r="E8" s="22" t="s">
        <v>76</v>
      </c>
    </row>
    <row r="9" spans="1:10" x14ac:dyDescent="0.6">
      <c r="B9" s="18" t="s">
        <v>77</v>
      </c>
      <c r="C9" s="18"/>
      <c r="D9" s="18"/>
      <c r="E9" s="18"/>
    </row>
    <row r="10" spans="1:10" x14ac:dyDescent="0.6">
      <c r="A10" s="49"/>
      <c r="B10" s="18" t="s">
        <v>78</v>
      </c>
      <c r="C10" s="18"/>
      <c r="D10" s="18"/>
      <c r="E10" s="18"/>
    </row>
    <row r="11" spans="1:10" x14ac:dyDescent="0.6">
      <c r="A11" s="49"/>
      <c r="B11" s="18" t="s">
        <v>81</v>
      </c>
      <c r="C11" s="18"/>
      <c r="D11" s="18"/>
      <c r="E11" s="18"/>
    </row>
    <row r="13" spans="1:10" x14ac:dyDescent="0.6">
      <c r="B13" s="18" t="s">
        <v>82</v>
      </c>
      <c r="C13" s="18"/>
      <c r="D13" s="18"/>
      <c r="E13" s="18"/>
    </row>
    <row r="14" spans="1:10" x14ac:dyDescent="0.6">
      <c r="B14" s="18" t="s">
        <v>83</v>
      </c>
      <c r="C14" s="18"/>
      <c r="D14" s="18"/>
      <c r="E14" s="18"/>
    </row>
    <row r="15" spans="1:10" x14ac:dyDescent="0.6">
      <c r="B15" s="18" t="s">
        <v>84</v>
      </c>
      <c r="C15" s="18"/>
      <c r="D15" s="18"/>
      <c r="E15" s="18"/>
    </row>
    <row r="16" spans="1:10" x14ac:dyDescent="0.6">
      <c r="B16" s="18" t="s">
        <v>85</v>
      </c>
      <c r="C16" s="18"/>
      <c r="D16" s="18"/>
      <c r="E16" s="18"/>
    </row>
    <row r="18" spans="2:5" x14ac:dyDescent="0.6">
      <c r="B18" s="18" t="s">
        <v>86</v>
      </c>
      <c r="C18" s="18"/>
      <c r="D18" s="18"/>
      <c r="E18" s="18"/>
    </row>
    <row r="19" spans="2:5" x14ac:dyDescent="0.6">
      <c r="B19" s="18" t="s">
        <v>87</v>
      </c>
      <c r="C19" s="18"/>
      <c r="D19" s="18"/>
      <c r="E19" s="18"/>
    </row>
    <row r="21" spans="2:5" x14ac:dyDescent="0.6">
      <c r="B21" s="18" t="s">
        <v>88</v>
      </c>
      <c r="C21" s="18"/>
      <c r="D21" s="18"/>
      <c r="E21" s="18"/>
    </row>
    <row r="22" spans="2:5" x14ac:dyDescent="0.6">
      <c r="B22" s="18" t="s">
        <v>90</v>
      </c>
      <c r="C22" s="18"/>
      <c r="D22" s="18"/>
      <c r="E22" s="18"/>
    </row>
    <row r="24" spans="2:5" x14ac:dyDescent="0.6">
      <c r="B24" s="18" t="s">
        <v>91</v>
      </c>
      <c r="C24" s="18"/>
      <c r="D24" s="18"/>
      <c r="E24" s="18"/>
    </row>
    <row r="25" spans="2:5" x14ac:dyDescent="0.6">
      <c r="B25" s="18" t="s">
        <v>92</v>
      </c>
      <c r="C25" s="18"/>
      <c r="D25" s="18"/>
      <c r="E25" s="18"/>
    </row>
    <row r="27" spans="2:5" x14ac:dyDescent="0.6">
      <c r="B27" s="18" t="s">
        <v>93</v>
      </c>
      <c r="C27" s="18"/>
      <c r="D27" s="18"/>
      <c r="E27" s="18"/>
    </row>
    <row r="28" spans="2:5" x14ac:dyDescent="0.6">
      <c r="B28" s="18" t="s">
        <v>94</v>
      </c>
      <c r="C28" s="18"/>
      <c r="D28" s="18"/>
      <c r="E28" s="18"/>
    </row>
    <row r="30" spans="2:5" x14ac:dyDescent="0.6">
      <c r="B30" s="24" t="s">
        <v>95</v>
      </c>
      <c r="C30" s="26"/>
      <c r="D30" s="24"/>
      <c r="E30" s="26"/>
    </row>
    <row r="31" spans="2:5" x14ac:dyDescent="0.6">
      <c r="B31" s="18" t="s">
        <v>96</v>
      </c>
      <c r="C31" s="18"/>
    </row>
    <row r="32" spans="2:5" x14ac:dyDescent="0.6">
      <c r="B32" s="18" t="s">
        <v>97</v>
      </c>
      <c r="C32" s="18"/>
    </row>
    <row r="33" spans="2:5" x14ac:dyDescent="0.6">
      <c r="B33" s="18" t="s">
        <v>98</v>
      </c>
      <c r="C33" s="18"/>
    </row>
    <row r="34" spans="2:5" x14ac:dyDescent="0.6">
      <c r="B34" s="18" t="s">
        <v>99</v>
      </c>
      <c r="C34" s="18"/>
    </row>
    <row r="35" spans="2:5" x14ac:dyDescent="0.6">
      <c r="B35" s="25" t="s">
        <v>100</v>
      </c>
      <c r="C35" s="19">
        <f>SUM(C31:C34)</f>
        <v>0</v>
      </c>
    </row>
    <row r="37" spans="2:5" x14ac:dyDescent="0.6">
      <c r="D37" s="51" t="s">
        <v>101</v>
      </c>
      <c r="E37" s="52"/>
    </row>
    <row r="38" spans="2:5" x14ac:dyDescent="0.6">
      <c r="B38" s="50" t="s">
        <v>102</v>
      </c>
      <c r="C38" s="18" t="b" cm="1">
        <f t="array" ref="C38">C35=SUM(D18:D19+D21:D22)</f>
        <v>1</v>
      </c>
      <c r="D38" s="46"/>
      <c r="E38" s="46"/>
    </row>
    <row r="39" spans="2:5" x14ac:dyDescent="0.6">
      <c r="B39" s="50"/>
      <c r="C39" s="18" t="b" cm="1">
        <f t="array" ref="C39">C35=SUM(D10:D11+D24:D25)</f>
        <v>1</v>
      </c>
      <c r="D39" s="46"/>
      <c r="E39" s="46"/>
    </row>
  </sheetData>
  <mergeCells count="4">
    <mergeCell ref="A10:A11"/>
    <mergeCell ref="D37:E37"/>
    <mergeCell ref="B38:B39"/>
    <mergeCell ref="D38:E3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EC41C-403F-4D02-AD7D-64FC48FD00C2}">
  <sheetPr>
    <tabColor theme="3" tint="0.89999084444715716"/>
  </sheetPr>
  <dimension ref="A1:J39"/>
  <sheetViews>
    <sheetView zoomScale="52" zoomScaleNormal="80" workbookViewId="0"/>
  </sheetViews>
  <sheetFormatPr defaultColWidth="9" defaultRowHeight="22.5" x14ac:dyDescent="0.6"/>
  <cols>
    <col min="1" max="1" width="26.625" style="1" bestFit="1" customWidth="1"/>
    <col min="2" max="2" width="55.375" style="1" bestFit="1" customWidth="1"/>
    <col min="3" max="3" width="35.125" style="1" customWidth="1"/>
    <col min="4" max="4" width="26.25" style="1" customWidth="1"/>
    <col min="5" max="5" width="70.25" style="1" bestFit="1" customWidth="1"/>
    <col min="6" max="10" width="26.25" style="1" customWidth="1"/>
    <col min="11" max="16384" width="9" style="1"/>
  </cols>
  <sheetData>
    <row r="1" spans="1:10" s="23" customFormat="1" x14ac:dyDescent="0.6">
      <c r="A1" s="24" t="str" cm="1">
        <f t="array" aca="1" ref="A1" ca="1">MID(CELL("filename",C1),FIND("]",CELL("filename",C1))+1,255)</f>
        <v>Data SRO 7</v>
      </c>
    </row>
    <row r="2" spans="1:10" x14ac:dyDescent="0.6">
      <c r="A2" s="1" t="s">
        <v>69</v>
      </c>
    </row>
    <row r="3" spans="1:10" x14ac:dyDescent="0.6">
      <c r="A3" s="1" t="s">
        <v>70</v>
      </c>
      <c r="B3" s="15"/>
      <c r="C3" s="15"/>
      <c r="D3" s="15"/>
      <c r="E3" s="15"/>
      <c r="F3" s="15"/>
      <c r="G3" s="15"/>
      <c r="H3" s="15"/>
      <c r="I3" s="15"/>
      <c r="J3" s="15"/>
    </row>
    <row r="4" spans="1:10" x14ac:dyDescent="0.6">
      <c r="A4" s="1" t="s">
        <v>71</v>
      </c>
      <c r="B4" s="15"/>
      <c r="C4" s="15"/>
      <c r="D4" s="15"/>
      <c r="E4" s="20"/>
      <c r="F4" s="20"/>
      <c r="G4" s="15"/>
      <c r="H4" s="15"/>
      <c r="I4" s="15"/>
      <c r="J4" s="15"/>
    </row>
    <row r="5" spans="1:10" x14ac:dyDescent="0.6">
      <c r="B5" s="15"/>
      <c r="C5" s="15"/>
      <c r="D5" s="15"/>
      <c r="E5" s="20"/>
      <c r="F5" s="20"/>
      <c r="G5" s="15"/>
      <c r="H5" s="15"/>
      <c r="I5" s="15"/>
      <c r="J5" s="15"/>
    </row>
    <row r="6" spans="1:10" x14ac:dyDescent="0.6">
      <c r="A6" s="22" t="s">
        <v>72</v>
      </c>
      <c r="B6" s="25">
        <f>Company!A16</f>
        <v>0</v>
      </c>
      <c r="C6" s="21"/>
      <c r="D6" s="20"/>
      <c r="E6" s="20"/>
      <c r="F6" s="20"/>
    </row>
    <row r="8" spans="1:10" x14ac:dyDescent="0.6">
      <c r="B8" s="22" t="s">
        <v>73</v>
      </c>
      <c r="C8" s="22" t="s">
        <v>74</v>
      </c>
      <c r="D8" s="22" t="s">
        <v>75</v>
      </c>
      <c r="E8" s="22" t="s">
        <v>76</v>
      </c>
    </row>
    <row r="9" spans="1:10" x14ac:dyDescent="0.6">
      <c r="B9" s="18" t="s">
        <v>77</v>
      </c>
      <c r="C9" s="18"/>
      <c r="D9" s="18"/>
      <c r="E9" s="18"/>
    </row>
    <row r="10" spans="1:10" x14ac:dyDescent="0.6">
      <c r="A10" s="49"/>
      <c r="B10" s="18" t="s">
        <v>78</v>
      </c>
      <c r="C10" s="18"/>
      <c r="D10" s="18"/>
      <c r="E10" s="18"/>
    </row>
    <row r="11" spans="1:10" x14ac:dyDescent="0.6">
      <c r="A11" s="49"/>
      <c r="B11" s="18" t="s">
        <v>81</v>
      </c>
      <c r="C11" s="18"/>
      <c r="D11" s="18"/>
      <c r="E11" s="18"/>
    </row>
    <row r="13" spans="1:10" x14ac:dyDescent="0.6">
      <c r="B13" s="18" t="s">
        <v>82</v>
      </c>
      <c r="C13" s="18"/>
      <c r="D13" s="18"/>
      <c r="E13" s="18"/>
    </row>
    <row r="14" spans="1:10" x14ac:dyDescent="0.6">
      <c r="B14" s="18" t="s">
        <v>83</v>
      </c>
      <c r="C14" s="18"/>
      <c r="D14" s="18"/>
      <c r="E14" s="18"/>
    </row>
    <row r="15" spans="1:10" x14ac:dyDescent="0.6">
      <c r="B15" s="18" t="s">
        <v>84</v>
      </c>
      <c r="C15" s="18"/>
      <c r="D15" s="18"/>
      <c r="E15" s="18"/>
    </row>
    <row r="16" spans="1:10" x14ac:dyDescent="0.6">
      <c r="B16" s="18" t="s">
        <v>85</v>
      </c>
      <c r="C16" s="18"/>
      <c r="D16" s="18"/>
      <c r="E16" s="18"/>
    </row>
    <row r="18" spans="2:5" x14ac:dyDescent="0.6">
      <c r="B18" s="18" t="s">
        <v>86</v>
      </c>
      <c r="C18" s="18"/>
      <c r="D18" s="18"/>
      <c r="E18" s="18"/>
    </row>
    <row r="19" spans="2:5" x14ac:dyDescent="0.6">
      <c r="B19" s="18" t="s">
        <v>87</v>
      </c>
      <c r="C19" s="18"/>
      <c r="D19" s="18"/>
      <c r="E19" s="18"/>
    </row>
    <row r="21" spans="2:5" x14ac:dyDescent="0.6">
      <c r="B21" s="18" t="s">
        <v>88</v>
      </c>
      <c r="C21" s="18"/>
      <c r="D21" s="18"/>
      <c r="E21" s="18"/>
    </row>
    <row r="22" spans="2:5" x14ac:dyDescent="0.6">
      <c r="B22" s="18" t="s">
        <v>90</v>
      </c>
      <c r="C22" s="18"/>
      <c r="D22" s="18"/>
      <c r="E22" s="18"/>
    </row>
    <row r="24" spans="2:5" x14ac:dyDescent="0.6">
      <c r="B24" s="18" t="s">
        <v>91</v>
      </c>
      <c r="C24" s="18"/>
      <c r="D24" s="18"/>
      <c r="E24" s="18"/>
    </row>
    <row r="25" spans="2:5" x14ac:dyDescent="0.6">
      <c r="B25" s="18" t="s">
        <v>92</v>
      </c>
      <c r="C25" s="18"/>
      <c r="D25" s="18"/>
      <c r="E25" s="18"/>
    </row>
    <row r="27" spans="2:5" x14ac:dyDescent="0.6">
      <c r="B27" s="18" t="s">
        <v>93</v>
      </c>
      <c r="C27" s="18"/>
      <c r="D27" s="18"/>
      <c r="E27" s="18"/>
    </row>
    <row r="28" spans="2:5" x14ac:dyDescent="0.6">
      <c r="B28" s="18" t="s">
        <v>94</v>
      </c>
      <c r="C28" s="18"/>
      <c r="D28" s="18"/>
      <c r="E28" s="18"/>
    </row>
    <row r="30" spans="2:5" x14ac:dyDescent="0.6">
      <c r="B30" s="24" t="s">
        <v>95</v>
      </c>
      <c r="C30" s="26"/>
      <c r="D30" s="24"/>
      <c r="E30" s="26"/>
    </row>
    <row r="31" spans="2:5" x14ac:dyDescent="0.6">
      <c r="B31" s="18" t="s">
        <v>96</v>
      </c>
      <c r="C31" s="18"/>
    </row>
    <row r="32" spans="2:5" x14ac:dyDescent="0.6">
      <c r="B32" s="18" t="s">
        <v>97</v>
      </c>
      <c r="C32" s="18"/>
    </row>
    <row r="33" spans="2:5" x14ac:dyDescent="0.6">
      <c r="B33" s="18" t="s">
        <v>98</v>
      </c>
      <c r="C33" s="18"/>
    </row>
    <row r="34" spans="2:5" x14ac:dyDescent="0.6">
      <c r="B34" s="18" t="s">
        <v>99</v>
      </c>
      <c r="C34" s="18"/>
    </row>
    <row r="35" spans="2:5" x14ac:dyDescent="0.6">
      <c r="B35" s="25" t="s">
        <v>100</v>
      </c>
      <c r="C35" s="19">
        <f>SUM(C31:C34)</f>
        <v>0</v>
      </c>
    </row>
    <row r="37" spans="2:5" x14ac:dyDescent="0.6">
      <c r="D37" s="51" t="s">
        <v>101</v>
      </c>
      <c r="E37" s="52"/>
    </row>
    <row r="38" spans="2:5" x14ac:dyDescent="0.6">
      <c r="B38" s="50" t="s">
        <v>102</v>
      </c>
      <c r="C38" s="18" t="b" cm="1">
        <f t="array" ref="C38">C35=SUM(D18:D19+D21:D22)</f>
        <v>1</v>
      </c>
      <c r="D38" s="46"/>
      <c r="E38" s="46"/>
    </row>
    <row r="39" spans="2:5" x14ac:dyDescent="0.6">
      <c r="B39" s="50"/>
      <c r="C39" s="18" t="b" cm="1">
        <f t="array" ref="C39">C35=SUM(D10:D11+D24:D25)</f>
        <v>1</v>
      </c>
      <c r="D39" s="46"/>
      <c r="E39" s="46"/>
    </row>
  </sheetData>
  <mergeCells count="4">
    <mergeCell ref="A10:A11"/>
    <mergeCell ref="D37:E37"/>
    <mergeCell ref="B38:B39"/>
    <mergeCell ref="D38:E3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83D07-167E-4498-BA19-482A4643FF69}">
  <sheetPr>
    <tabColor theme="3" tint="0.89999084444715716"/>
  </sheetPr>
  <dimension ref="A1:J39"/>
  <sheetViews>
    <sheetView zoomScale="52" zoomScaleNormal="80" workbookViewId="0"/>
  </sheetViews>
  <sheetFormatPr defaultColWidth="9" defaultRowHeight="22.5" x14ac:dyDescent="0.6"/>
  <cols>
    <col min="1" max="1" width="26.625" style="1" bestFit="1" customWidth="1"/>
    <col min="2" max="2" width="55.375" style="1" bestFit="1" customWidth="1"/>
    <col min="3" max="3" width="35.125" style="1" customWidth="1"/>
    <col min="4" max="4" width="26.25" style="1" customWidth="1"/>
    <col min="5" max="5" width="70.25" style="1" bestFit="1" customWidth="1"/>
    <col min="6" max="10" width="26.25" style="1" customWidth="1"/>
    <col min="11" max="16384" width="9" style="1"/>
  </cols>
  <sheetData>
    <row r="1" spans="1:10" s="23" customFormat="1" x14ac:dyDescent="0.6">
      <c r="A1" s="24" t="str" cm="1">
        <f t="array" aca="1" ref="A1" ca="1">MID(CELL("filename",C1),FIND("]",CELL("filename",C1))+1,255)</f>
        <v>Data SRO 8</v>
      </c>
    </row>
    <row r="2" spans="1:10" x14ac:dyDescent="0.6">
      <c r="A2" s="1" t="s">
        <v>69</v>
      </c>
    </row>
    <row r="3" spans="1:10" x14ac:dyDescent="0.6">
      <c r="A3" s="1" t="s">
        <v>70</v>
      </c>
      <c r="B3" s="15"/>
      <c r="C3" s="15"/>
      <c r="D3" s="15"/>
      <c r="E3" s="15"/>
      <c r="F3" s="15"/>
      <c r="G3" s="15"/>
      <c r="H3" s="15"/>
      <c r="I3" s="15"/>
      <c r="J3" s="15"/>
    </row>
    <row r="4" spans="1:10" x14ac:dyDescent="0.6">
      <c r="A4" s="1" t="s">
        <v>71</v>
      </c>
      <c r="B4" s="15"/>
      <c r="C4" s="15"/>
      <c r="D4" s="15"/>
      <c r="E4" s="20"/>
      <c r="F4" s="20"/>
      <c r="G4" s="15"/>
      <c r="H4" s="15"/>
      <c r="I4" s="15"/>
      <c r="J4" s="15"/>
    </row>
    <row r="5" spans="1:10" x14ac:dyDescent="0.6">
      <c r="B5" s="15"/>
      <c r="C5" s="15"/>
      <c r="D5" s="15"/>
      <c r="E5" s="20"/>
      <c r="F5" s="20"/>
      <c r="G5" s="15"/>
      <c r="H5" s="15"/>
      <c r="I5" s="15"/>
      <c r="J5" s="15"/>
    </row>
    <row r="6" spans="1:10" x14ac:dyDescent="0.6">
      <c r="A6" s="22" t="s">
        <v>72</v>
      </c>
      <c r="B6" s="25">
        <f>Company!A17</f>
        <v>0</v>
      </c>
      <c r="C6" s="21"/>
      <c r="D6" s="20"/>
      <c r="E6" s="20"/>
      <c r="F6" s="20"/>
    </row>
    <row r="8" spans="1:10" x14ac:dyDescent="0.6">
      <c r="B8" s="22" t="s">
        <v>73</v>
      </c>
      <c r="C8" s="22" t="s">
        <v>74</v>
      </c>
      <c r="D8" s="22" t="s">
        <v>75</v>
      </c>
      <c r="E8" s="22" t="s">
        <v>76</v>
      </c>
    </row>
    <row r="9" spans="1:10" x14ac:dyDescent="0.6">
      <c r="B9" s="18" t="s">
        <v>77</v>
      </c>
      <c r="C9" s="18"/>
      <c r="D9" s="18"/>
      <c r="E9" s="18"/>
    </row>
    <row r="10" spans="1:10" x14ac:dyDescent="0.6">
      <c r="A10" s="49"/>
      <c r="B10" s="18" t="s">
        <v>78</v>
      </c>
      <c r="C10" s="18"/>
      <c r="D10" s="18"/>
      <c r="E10" s="18"/>
    </row>
    <row r="11" spans="1:10" x14ac:dyDescent="0.6">
      <c r="A11" s="49"/>
      <c r="B11" s="18" t="s">
        <v>81</v>
      </c>
      <c r="C11" s="18"/>
      <c r="D11" s="18"/>
      <c r="E11" s="18"/>
    </row>
    <row r="13" spans="1:10" x14ac:dyDescent="0.6">
      <c r="B13" s="18" t="s">
        <v>82</v>
      </c>
      <c r="C13" s="18"/>
      <c r="D13" s="18"/>
      <c r="E13" s="18"/>
    </row>
    <row r="14" spans="1:10" x14ac:dyDescent="0.6">
      <c r="B14" s="18" t="s">
        <v>83</v>
      </c>
      <c r="C14" s="18"/>
      <c r="D14" s="18"/>
      <c r="E14" s="18"/>
    </row>
    <row r="15" spans="1:10" x14ac:dyDescent="0.6">
      <c r="B15" s="18" t="s">
        <v>84</v>
      </c>
      <c r="C15" s="18"/>
      <c r="D15" s="18"/>
      <c r="E15" s="18"/>
    </row>
    <row r="16" spans="1:10" x14ac:dyDescent="0.6">
      <c r="B16" s="18" t="s">
        <v>85</v>
      </c>
      <c r="C16" s="18"/>
      <c r="D16" s="18"/>
      <c r="E16" s="18"/>
    </row>
    <row r="18" spans="2:5" x14ac:dyDescent="0.6">
      <c r="B18" s="18" t="s">
        <v>86</v>
      </c>
      <c r="C18" s="18"/>
      <c r="D18" s="18"/>
      <c r="E18" s="18"/>
    </row>
    <row r="19" spans="2:5" x14ac:dyDescent="0.6">
      <c r="B19" s="18" t="s">
        <v>87</v>
      </c>
      <c r="C19" s="18"/>
      <c r="D19" s="18"/>
      <c r="E19" s="18"/>
    </row>
    <row r="21" spans="2:5" x14ac:dyDescent="0.6">
      <c r="B21" s="18" t="s">
        <v>88</v>
      </c>
      <c r="C21" s="18"/>
      <c r="D21" s="18"/>
      <c r="E21" s="18"/>
    </row>
    <row r="22" spans="2:5" x14ac:dyDescent="0.6">
      <c r="B22" s="18" t="s">
        <v>90</v>
      </c>
      <c r="C22" s="18"/>
      <c r="D22" s="18"/>
      <c r="E22" s="18"/>
    </row>
    <row r="24" spans="2:5" x14ac:dyDescent="0.6">
      <c r="B24" s="18" t="s">
        <v>91</v>
      </c>
      <c r="C24" s="18"/>
      <c r="D24" s="18"/>
      <c r="E24" s="18"/>
    </row>
    <row r="25" spans="2:5" x14ac:dyDescent="0.6">
      <c r="B25" s="18" t="s">
        <v>92</v>
      </c>
      <c r="C25" s="18"/>
      <c r="D25" s="18"/>
      <c r="E25" s="18"/>
    </row>
    <row r="27" spans="2:5" x14ac:dyDescent="0.6">
      <c r="B27" s="18" t="s">
        <v>93</v>
      </c>
      <c r="C27" s="18"/>
      <c r="D27" s="18"/>
      <c r="E27" s="18"/>
    </row>
    <row r="28" spans="2:5" x14ac:dyDescent="0.6">
      <c r="B28" s="18" t="s">
        <v>94</v>
      </c>
      <c r="C28" s="18"/>
      <c r="D28" s="18"/>
      <c r="E28" s="18"/>
    </row>
    <row r="30" spans="2:5" x14ac:dyDescent="0.6">
      <c r="B30" s="24" t="s">
        <v>95</v>
      </c>
      <c r="C30" s="26"/>
      <c r="D30" s="24"/>
      <c r="E30" s="26"/>
    </row>
    <row r="31" spans="2:5" x14ac:dyDescent="0.6">
      <c r="B31" s="18" t="s">
        <v>96</v>
      </c>
      <c r="C31" s="18"/>
    </row>
    <row r="32" spans="2:5" x14ac:dyDescent="0.6">
      <c r="B32" s="18" t="s">
        <v>97</v>
      </c>
      <c r="C32" s="18"/>
    </row>
    <row r="33" spans="2:5" x14ac:dyDescent="0.6">
      <c r="B33" s="18" t="s">
        <v>98</v>
      </c>
      <c r="C33" s="18"/>
    </row>
    <row r="34" spans="2:5" x14ac:dyDescent="0.6">
      <c r="B34" s="18" t="s">
        <v>99</v>
      </c>
      <c r="C34" s="18"/>
    </row>
    <row r="35" spans="2:5" x14ac:dyDescent="0.6">
      <c r="B35" s="25" t="s">
        <v>100</v>
      </c>
      <c r="C35" s="19">
        <f>SUM(C31:C34)</f>
        <v>0</v>
      </c>
    </row>
    <row r="37" spans="2:5" x14ac:dyDescent="0.6">
      <c r="D37" s="51" t="s">
        <v>101</v>
      </c>
      <c r="E37" s="52"/>
    </row>
    <row r="38" spans="2:5" x14ac:dyDescent="0.6">
      <c r="B38" s="50" t="s">
        <v>102</v>
      </c>
      <c r="C38" s="18" t="b" cm="1">
        <f t="array" ref="C38">C35=SUM(D18:D19+D21:D22)</f>
        <v>1</v>
      </c>
      <c r="D38" s="46"/>
      <c r="E38" s="46"/>
    </row>
    <row r="39" spans="2:5" x14ac:dyDescent="0.6">
      <c r="B39" s="50"/>
      <c r="C39" s="18" t="b" cm="1">
        <f t="array" ref="C39">C35=SUM(D10:D11+D24:D25)</f>
        <v>1</v>
      </c>
      <c r="D39" s="46"/>
      <c r="E39" s="46"/>
    </row>
  </sheetData>
  <mergeCells count="4">
    <mergeCell ref="A10:A11"/>
    <mergeCell ref="D37:E37"/>
    <mergeCell ref="B38:B39"/>
    <mergeCell ref="D38:E3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e9523b9-9c37-4c05-b1eb-7b6f416249bb">
      <Terms xmlns="http://schemas.microsoft.com/office/infopath/2007/PartnerControls"/>
    </lcf76f155ced4ddcb4097134ff3c332f>
    <TaxCatchAll xmlns="75e05205-f2e1-4168-9176-3cea1311c638" xsi:nil="true"/>
    <_ip_UnifiedCompliancePolicyUIAction xmlns="http://schemas.microsoft.com/sharepoint/v3" xsi:nil="true"/>
    <_ip_UnifiedCompliancePolicyProperties xmlns="http://schemas.microsoft.com/sharepoint/v3" xsi:nil="true"/>
    <Batch xmlns="2e9523b9-9c37-4c05-b1eb-7b6f416249bb" xsi:nil="true"/>
    <TEST xmlns="2e9523b9-9c37-4c05-b1eb-7b6f416249b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CA1FEDC0F04146B2629EDF721CF670" ma:contentTypeVersion="23" ma:contentTypeDescription="Create a new document." ma:contentTypeScope="" ma:versionID="b51955f97c6b3ad64a0833e6f2d332df">
  <xsd:schema xmlns:xsd="http://www.w3.org/2001/XMLSchema" xmlns:xs="http://www.w3.org/2001/XMLSchema" xmlns:p="http://schemas.microsoft.com/office/2006/metadata/properties" xmlns:ns1="http://schemas.microsoft.com/sharepoint/v3" xmlns:ns2="2e9523b9-9c37-4c05-b1eb-7b6f416249bb" xmlns:ns3="05c3d349-d7b5-4b99-a759-edf8a89fca83" xmlns:ns4="75e05205-f2e1-4168-9176-3cea1311c638" targetNamespace="http://schemas.microsoft.com/office/2006/metadata/properties" ma:root="true" ma:fieldsID="006d2c111d91b55fc432c3d8d736f2e7" ns1:_="" ns2:_="" ns3:_="" ns4:_="">
    <xsd:import namespace="http://schemas.microsoft.com/sharepoint/v3"/>
    <xsd:import namespace="2e9523b9-9c37-4c05-b1eb-7b6f416249bb"/>
    <xsd:import namespace="05c3d349-d7b5-4b99-a759-edf8a89fca83"/>
    <xsd:import namespace="75e05205-f2e1-4168-9176-3cea1311c6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TEST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Batch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9523b9-9c37-4c05-b1eb-7b6f416249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TEST" ma:index="19" nillable="true" ma:displayName="TEST" ma:format="Dropdown" ma:internalName="TEST">
      <xsd:simpleType>
        <xsd:restriction base="dms:Text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10b0734-55aa-48eb-9cc1-796817ec1e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  <xsd:element name="Batch" ma:index="27" nillable="true" ma:displayName="Batch" ma:description="name of adhoc portfolio used to generate the report" ma:format="Dropdown" ma:internalName="Batch">
      <xsd:simpleType>
        <xsd:restriction base="dms:Text">
          <xsd:maxLength value="255"/>
        </xsd:restriction>
      </xsd:simple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3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c3d349-d7b5-4b99-a759-edf8a89fca8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e05205-f2e1-4168-9176-3cea1311c638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eebdce34-1607-4299-9c29-45a1573d8ca5}" ma:internalName="TaxCatchAll" ma:showField="CatchAllData" ma:web="05c3d349-d7b5-4b99-a759-edf8a89fca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1A1714-38E1-4DAB-8D07-73F0D776BF6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CCE444-F916-4420-A30B-AAF776336852}">
  <ds:schemaRefs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microsoft.com/sharepoint/v3"/>
    <ds:schemaRef ds:uri="http://purl.org/dc/terms/"/>
    <ds:schemaRef ds:uri="2e9523b9-9c37-4c05-b1eb-7b6f416249bb"/>
    <ds:schemaRef ds:uri="http://purl.org/dc/elements/1.1/"/>
    <ds:schemaRef ds:uri="05c3d349-d7b5-4b99-a759-edf8a89fca83"/>
    <ds:schemaRef ds:uri="http://purl.org/dc/dcmitype/"/>
    <ds:schemaRef ds:uri="http://schemas.openxmlformats.org/package/2006/metadata/core-properties"/>
    <ds:schemaRef ds:uri="75e05205-f2e1-4168-9176-3cea1311c63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2A4FD89-BC41-4C79-8829-9295694572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e9523b9-9c37-4c05-b1eb-7b6f416249bb"/>
    <ds:schemaRef ds:uri="05c3d349-d7b5-4b99-a759-edf8a89fca83"/>
    <ds:schemaRef ds:uri="75e05205-f2e1-4168-9176-3cea1311c6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Input</vt:lpstr>
      <vt:lpstr>Company</vt:lpstr>
      <vt:lpstr>Guidance</vt:lpstr>
      <vt:lpstr>Data Input --&gt;</vt:lpstr>
      <vt:lpstr>Data SRO 1</vt:lpstr>
      <vt:lpstr>Data SRO 2</vt:lpstr>
      <vt:lpstr>Data SRO 3</vt:lpstr>
      <vt:lpstr>Data SRO 4</vt:lpstr>
      <vt:lpstr>Data SRO 5</vt:lpstr>
      <vt:lpstr>Data SRO 6</vt:lpstr>
      <vt:lpstr>Data SRO 7</vt:lpstr>
      <vt:lpstr>Data SRO 8</vt:lpstr>
    </vt:vector>
  </TitlesOfParts>
  <Manager/>
  <Company>OFWAT - OneDrive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Shivani Lad</dc:creator>
  <cp:keywords/>
  <dc:description/>
  <cp:lastModifiedBy>Sharon Martin</cp:lastModifiedBy>
  <cp:revision/>
  <dcterms:created xsi:type="dcterms:W3CDTF">2025-02-24T19:24:05Z</dcterms:created>
  <dcterms:modified xsi:type="dcterms:W3CDTF">2025-07-16T12:42:29Z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0x01010056CA1FEDC0F04146B2629EDF721CF670</vt:lpwstr>
  </property>
  <property fmtid="{D5CDD505-2E9C-101B-9397-08002B2CF9AE}" pid="3" name="MediaServiceImageTags">
    <vt:lpwstr/>
  </property>
  <property fmtid="{D5CDD505-2E9C-101B-9397-08002B2CF9AE}" pid="4" name="Water_x0020_Companies">
    <vt:lpwstr/>
  </property>
  <property fmtid="{D5CDD505-2E9C-101B-9397-08002B2CF9AE}" pid="5" name="TaxKeyword">
    <vt:lpwstr/>
  </property>
  <property fmtid="{D5CDD505-2E9C-101B-9397-08002B2CF9AE}" pid="6" name="Document_x0020_Type">
    <vt:lpwstr/>
  </property>
  <property fmtid="{D5CDD505-2E9C-101B-9397-08002B2CF9AE}" pid="7" name="Document Type">
    <vt:lpwstr/>
  </property>
  <property fmtid="{D5CDD505-2E9C-101B-9397-08002B2CF9AE}" pid="8" name="Water Companies">
    <vt:lpwstr/>
  </property>
</Properties>
</file>