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11865" windowHeight="11535"/>
  </bookViews>
  <sheets>
    <sheet name="Cover" sheetId="8" r:id="rId1"/>
    <sheet name="RP1" sheetId="1" r:id="rId2"/>
    <sheet name="RP2" sheetId="2" r:id="rId3"/>
    <sheet name="RP3" sheetId="4" r:id="rId4"/>
    <sheet name="RP4" sheetId="3" r:id="rId5"/>
    <sheet name="Data validation" sheetId="7" state="hidden" r:id="rId6"/>
  </sheets>
  <definedNames>
    <definedName name="Conames">'Data validation'!$B$4:$C$21</definedName>
    <definedName name="_xlnm.Print_Area" localSheetId="0">Cover!$A$1:$R$26</definedName>
    <definedName name="_xlnm.Print_Area" localSheetId="1">'RP1'!$B$1:$J$60</definedName>
    <definedName name="_xlnm.Print_Area" localSheetId="2">'RP2'!$B$1:$D$134</definedName>
    <definedName name="_xlnm.Print_Area" localSheetId="3">'RP3'!$B$1:$E$60</definedName>
    <definedName name="_xlnm.Print_Area" localSheetId="4">'RP4'!$B$1:$E$104</definedName>
    <definedName name="_xlnm.Print_Titles" localSheetId="1">'RP1'!$1:$16</definedName>
    <definedName name="_xlnm.Print_Titles" localSheetId="2">'RP2'!$1:$16</definedName>
    <definedName name="_xlnm.Print_Titles" localSheetId="3">'RP3'!$1:$16</definedName>
    <definedName name="_xlnm.Print_Titles" localSheetId="4">'RP4'!$1:$16</definedName>
  </definedNames>
  <calcPr calcId="145621"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28" i="1" l="1"/>
  <c r="E31" i="1" l="1"/>
  <c r="E32" i="1" l="1"/>
  <c r="F117" i="1" l="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6" i="1"/>
  <c r="B55" i="1"/>
  <c r="B112" i="4"/>
  <c r="B113" i="4"/>
  <c r="B114" i="4"/>
  <c r="B115" i="4"/>
  <c r="B116" i="4"/>
  <c r="B103" i="4"/>
  <c r="B104" i="4"/>
  <c r="B105" i="4"/>
  <c r="B106" i="4"/>
  <c r="B107" i="4"/>
  <c r="B108" i="4"/>
  <c r="B109" i="4"/>
  <c r="B110" i="4"/>
  <c r="B111" i="4"/>
  <c r="B81" i="4"/>
  <c r="B82" i="4"/>
  <c r="B83" i="4"/>
  <c r="B84" i="4"/>
  <c r="B85" i="4"/>
  <c r="B86" i="4"/>
  <c r="B87" i="4"/>
  <c r="B88" i="4"/>
  <c r="B89" i="4"/>
  <c r="B90" i="4"/>
  <c r="B91" i="4"/>
  <c r="B92" i="4"/>
  <c r="B93" i="4"/>
  <c r="B94" i="4"/>
  <c r="B95" i="4"/>
  <c r="B96" i="4"/>
  <c r="B97" i="4"/>
  <c r="B98" i="4"/>
  <c r="B99" i="4"/>
  <c r="B100" i="4"/>
  <c r="B101" i="4"/>
  <c r="B102" i="4"/>
  <c r="B60" i="4"/>
  <c r="B61" i="4"/>
  <c r="B62" i="4"/>
  <c r="B63" i="4"/>
  <c r="B64" i="4"/>
  <c r="B65" i="4"/>
  <c r="B66" i="4"/>
  <c r="B67" i="4"/>
  <c r="B68" i="4"/>
  <c r="B69" i="4"/>
  <c r="B70" i="4"/>
  <c r="B71" i="4"/>
  <c r="B72" i="4"/>
  <c r="B73" i="4"/>
  <c r="B74" i="4"/>
  <c r="B75" i="4"/>
  <c r="B76" i="4"/>
  <c r="B77" i="4"/>
  <c r="B78" i="4"/>
  <c r="B79" i="4"/>
  <c r="B80" i="4"/>
  <c r="J4" i="1"/>
  <c r="B18" i="1" s="1"/>
  <c r="B53" i="1"/>
  <c r="B52" i="1"/>
  <c r="B51" i="1"/>
  <c r="B50" i="1"/>
  <c r="B49" i="1"/>
  <c r="B48" i="1"/>
  <c r="B47" i="1"/>
  <c r="B46" i="1"/>
  <c r="B45" i="1"/>
  <c r="B44" i="1"/>
  <c r="B43" i="1"/>
  <c r="B42" i="1"/>
  <c r="B41" i="1"/>
  <c r="B40" i="1"/>
  <c r="B39" i="1"/>
  <c r="B38" i="1"/>
  <c r="B36" i="1"/>
  <c r="B35" i="1"/>
  <c r="B34" i="1"/>
  <c r="B33" i="1"/>
  <c r="B32" i="1"/>
  <c r="B31" i="1"/>
  <c r="B30" i="1"/>
  <c r="B29" i="1"/>
  <c r="B28" i="1"/>
  <c r="B27" i="1"/>
  <c r="B26" i="1"/>
  <c r="B25" i="1"/>
  <c r="B24"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B57" i="1"/>
  <c r="B37" i="1"/>
  <c r="B54" i="1"/>
  <c r="B57" i="4"/>
  <c r="B53" i="4"/>
  <c r="B49" i="4"/>
  <c r="B45" i="4"/>
  <c r="B41" i="4"/>
  <c r="B37" i="4"/>
  <c r="B33" i="4"/>
  <c r="B29" i="4"/>
  <c r="B25" i="4"/>
  <c r="B21" i="4"/>
  <c r="B56" i="4"/>
  <c r="B52" i="4"/>
  <c r="B48" i="4"/>
  <c r="B44" i="4"/>
  <c r="B40" i="4"/>
  <c r="B36" i="4"/>
  <c r="B32" i="4"/>
  <c r="B28" i="4"/>
  <c r="B24" i="4"/>
  <c r="B20" i="4"/>
  <c r="B59" i="4"/>
  <c r="B55" i="4"/>
  <c r="B51" i="4"/>
  <c r="B47" i="4"/>
  <c r="B43" i="4"/>
  <c r="B39" i="4"/>
  <c r="B35" i="4"/>
  <c r="B31" i="4"/>
  <c r="B27" i="4"/>
  <c r="B23" i="4"/>
  <c r="B19" i="4"/>
  <c r="B58" i="4"/>
  <c r="B54" i="4"/>
  <c r="B50" i="4"/>
  <c r="B46" i="4"/>
  <c r="B42" i="4"/>
  <c r="B38" i="4"/>
  <c r="B34" i="4"/>
  <c r="B30" i="4"/>
  <c r="B26" i="4"/>
  <c r="B22" i="4"/>
  <c r="B18" i="4"/>
  <c r="E3" i="3"/>
  <c r="E3" i="4"/>
  <c r="D3" i="2"/>
  <c r="B17" i="4"/>
  <c r="B22" i="1" l="1"/>
  <c r="B19" i="1"/>
  <c r="E4" i="3"/>
  <c r="B23" i="1"/>
  <c r="D4" i="2"/>
  <c r="B20" i="1"/>
  <c r="B21" i="1"/>
  <c r="E4" i="4"/>
</calcChain>
</file>

<file path=xl/sharedStrings.xml><?xml version="1.0" encoding="utf-8"?>
<sst xmlns="http://schemas.openxmlformats.org/spreadsheetml/2006/main" count="1187" uniqueCount="933">
  <si>
    <t>Setting expectations for companies' representations on the 2019 draft determinations</t>
  </si>
  <si>
    <t>PR19 Draft determination representation table (RP1)</t>
  </si>
  <si>
    <t>Select company</t>
  </si>
  <si>
    <t>Evidence summary for cost assessment purposes</t>
  </si>
  <si>
    <r>
      <rPr>
        <b/>
        <u/>
        <sz val="10"/>
        <color theme="1"/>
        <rFont val="Arial"/>
        <family val="2"/>
      </rPr>
      <t>Guidance:</t>
    </r>
    <r>
      <rPr>
        <sz val="10"/>
        <color theme="1"/>
        <rFont val="Arial"/>
        <family val="2"/>
      </rPr>
      <t xml:space="preserve">
In this table, companies are advised to provide and signpost further evidence:
</t>
    </r>
    <r>
      <rPr>
        <sz val="10"/>
        <color theme="1"/>
        <rFont val="Wingdings"/>
        <charset val="2"/>
      </rPr>
      <t>l</t>
    </r>
    <r>
      <rPr>
        <sz val="10"/>
        <color theme="1"/>
        <rFont val="Arial"/>
        <family val="2"/>
      </rPr>
      <t xml:space="preserve"> in support of their existing costs;
</t>
    </r>
    <r>
      <rPr>
        <sz val="10"/>
        <color theme="1"/>
        <rFont val="Wingdings"/>
        <charset val="2"/>
      </rPr>
      <t>l</t>
    </r>
    <r>
      <rPr>
        <sz val="10"/>
        <color theme="1"/>
        <rFont val="Arial"/>
        <family val="2"/>
      </rPr>
      <t xml:space="preserve"> of where their costs have changed;
</t>
    </r>
    <r>
      <rPr>
        <sz val="10"/>
        <color theme="1"/>
        <rFont val="Wingdings"/>
        <charset val="2"/>
      </rPr>
      <t>l</t>
    </r>
    <r>
      <rPr>
        <sz val="10"/>
        <color theme="1"/>
        <rFont val="Arial"/>
        <family val="2"/>
      </rPr>
      <t xml:space="preserve"> in support of the cost variance </t>
    </r>
    <r>
      <rPr>
        <sz val="10"/>
        <color theme="8"/>
        <rFont val="Franklin Gothic Demi"/>
        <family val="2"/>
      </rPr>
      <t xml:space="preserve">relative to the draft determination </t>
    </r>
    <r>
      <rPr>
        <sz val="10"/>
        <rFont val="Arial"/>
        <family val="2"/>
      </rPr>
      <t>i.e. how much do their costs need to change by compared to the draft determination.</t>
    </r>
    <r>
      <rPr>
        <sz val="10"/>
        <color theme="1"/>
        <rFont val="Arial"/>
        <family val="2"/>
      </rPr>
      <t xml:space="preserve">
Companies should only submit relevant cost tables where costs have changed. Companies should indicate clearly in </t>
    </r>
    <r>
      <rPr>
        <sz val="10"/>
        <color rgb="FFFF0000"/>
        <rFont val="Arial"/>
        <family val="2"/>
      </rPr>
      <t>red formatting</t>
    </r>
    <r>
      <rPr>
        <sz val="10"/>
        <color theme="1"/>
        <rFont val="Arial"/>
        <family val="2"/>
      </rPr>
      <t xml:space="preserve"> what those changes are when compared to 1 April 2019 submission (for fast track companies, 3 September 2018 or 11 February 2019 submitted data as appropriate). 
This information will allow us to identify where there are remaining gaps between our view and company views of costs. In addition this information will allow us to come to a view of a company’s final cost submission, for use in the calculation of cost sharing rates. If a company has not changed its view on costs in response to our draft determination then it should clearly state that this is the case. If the company agrees with our view of costs, it should clearly state this is the case. If a company does not include any lines in this table then we will assume that no gap remains with our view on costs.</t>
    </r>
  </si>
  <si>
    <t>Reference</t>
  </si>
  <si>
    <t>Area</t>
  </si>
  <si>
    <t>Draft determination allowance (£m)</t>
  </si>
  <si>
    <t>Company view of the final determination (£m)</t>
  </si>
  <si>
    <t>Variance (£m)</t>
  </si>
  <si>
    <t>Price control(s) affected</t>
  </si>
  <si>
    <t>Business plan table(s) affected</t>
  </si>
  <si>
    <t>Item reference(s)</t>
  </si>
  <si>
    <t>Signpost to representation evidence</t>
  </si>
  <si>
    <t>XXX.DD.CA1</t>
  </si>
  <si>
    <t xml:space="preserve">e.g. Base costs / Enhancement line / Name of cost adjustment claim
</t>
  </si>
  <si>
    <t>Water resources, Water network plus, Wastewater network plus, Bioresources, Residential retail, Business retail, Dummy control</t>
  </si>
  <si>
    <t>Table number, line number and line description</t>
  </si>
  <si>
    <t>Document name, page and paragraph references</t>
  </si>
  <si>
    <t>KEY</t>
  </si>
  <si>
    <t>Inputs cells</t>
  </si>
  <si>
    <t>Calculated cells</t>
  </si>
  <si>
    <t>Copied cells</t>
  </si>
  <si>
    <t>PR19 Draft determination representation table (RP2)</t>
  </si>
  <si>
    <t>Draft determination action and interventions response summary</t>
  </si>
  <si>
    <r>
      <rPr>
        <b/>
        <u/>
        <sz val="10"/>
        <color theme="1"/>
        <rFont val="Arial"/>
        <family val="2"/>
      </rPr>
      <t>Guidance:</t>
    </r>
    <r>
      <rPr>
        <sz val="10"/>
        <color theme="1"/>
        <rFont val="Arial"/>
        <family val="2"/>
      </rPr>
      <t xml:space="preserve">
In this table, companies are required to signpost evidence from their representation of how they have responded to:
</t>
    </r>
    <r>
      <rPr>
        <sz val="10"/>
        <color theme="1"/>
        <rFont val="Wingdings"/>
        <charset val="2"/>
      </rPr>
      <t>l</t>
    </r>
    <r>
      <rPr>
        <sz val="10"/>
        <color theme="1"/>
        <rFont val="Arial"/>
        <family val="2"/>
      </rPr>
      <t xml:space="preserve"> </t>
    </r>
    <r>
      <rPr>
        <sz val="10"/>
        <rFont val="Arial"/>
        <family val="2"/>
      </rPr>
      <t>any further action</t>
    </r>
    <r>
      <rPr>
        <sz val="10"/>
        <color theme="1"/>
        <rFont val="Arial"/>
        <family val="2"/>
      </rPr>
      <t xml:space="preserve">s set out in their draft determination action and intervention summary documents;
</t>
    </r>
    <r>
      <rPr>
        <sz val="10"/>
        <color theme="1"/>
        <rFont val="Wingdings"/>
        <charset val="2"/>
      </rPr>
      <t>l</t>
    </r>
    <r>
      <rPr>
        <sz val="10"/>
        <color theme="1"/>
        <rFont val="Arial"/>
        <family val="2"/>
      </rPr>
      <t xml:space="preserve"> </t>
    </r>
    <r>
      <rPr>
        <sz val="10"/>
        <rFont val="Arial"/>
        <family val="2"/>
      </rPr>
      <t xml:space="preserve">other </t>
    </r>
    <r>
      <rPr>
        <sz val="10"/>
        <color theme="1"/>
        <rFont val="Arial"/>
        <family val="2"/>
      </rPr>
      <t xml:space="preserve">actions set out in their draft determination company specific documents; and
</t>
    </r>
    <r>
      <rPr>
        <sz val="10"/>
        <color theme="1"/>
        <rFont val="Wingdings"/>
        <charset val="2"/>
      </rPr>
      <t>l</t>
    </r>
    <r>
      <rPr>
        <sz val="10"/>
        <color theme="1"/>
        <rFont val="Arial"/>
        <family val="2"/>
      </rPr>
      <t xml:space="preserve"> generic actions for all companies required by Ofwat.
In addition, where companies make representations on issues connected to existing actions or interventions set out in the policy area action and intervention documents, we request that these are signposted in this table.</t>
    </r>
  </si>
  <si>
    <t>Action reference or DD document reference</t>
  </si>
  <si>
    <t>Draft determination action description</t>
  </si>
  <si>
    <t>e.g. XXX.RR.A8</t>
  </si>
  <si>
    <t>We expect the company to provide Board assurance to confirm how the financeability and financial resilience of the actual structure will be maintained in the context of our draft determination.</t>
  </si>
  <si>
    <t>e.g. DD summary, section 5.1</t>
  </si>
  <si>
    <t>We request that the company provides a restated and compliant Board assurance statement that its plan is financeable on both the notional and actual structures.</t>
  </si>
  <si>
    <t>e.g. Generic</t>
  </si>
  <si>
    <t>We require all companies to demonstrate that they are financeable on a notional and actual basis using our draft determination version of the financial model.</t>
  </si>
  <si>
    <t>PR19 Draft determination representation table (RP3)</t>
  </si>
  <si>
    <r>
      <t xml:space="preserve">Others issues summary </t>
    </r>
    <r>
      <rPr>
        <sz val="14"/>
        <color rgb="FFFF0000"/>
        <rFont val="Franklin Gothic Demi"/>
        <family val="2"/>
      </rPr>
      <t>(except cost assessment)</t>
    </r>
  </si>
  <si>
    <r>
      <rPr>
        <b/>
        <u/>
        <sz val="10"/>
        <color theme="1"/>
        <rFont val="Arial"/>
        <family val="2"/>
      </rPr>
      <t>Guidance:</t>
    </r>
    <r>
      <rPr>
        <u/>
        <sz val="10"/>
        <color theme="1"/>
        <rFont val="Arial"/>
        <family val="2"/>
      </rPr>
      <t xml:space="preserve">
</t>
    </r>
    <r>
      <rPr>
        <sz val="10"/>
        <color theme="1"/>
        <rFont val="Arial"/>
        <family val="2"/>
      </rPr>
      <t xml:space="preserve">In this table, companies are invited to provide and signpost evidence of where they have identified:
</t>
    </r>
    <r>
      <rPr>
        <sz val="10"/>
        <color theme="1"/>
        <rFont val="Wingdings"/>
        <charset val="2"/>
      </rPr>
      <t>l</t>
    </r>
    <r>
      <rPr>
        <sz val="10"/>
        <color theme="1"/>
        <rFont val="Arial"/>
        <family val="2"/>
      </rPr>
      <t xml:space="preserve"> new issues that they consider need to be addressed for the final determination (all areas except cost assessment);
</t>
    </r>
    <r>
      <rPr>
        <sz val="10"/>
        <color theme="1"/>
        <rFont val="Wingdings"/>
        <charset val="2"/>
      </rPr>
      <t>l</t>
    </r>
    <r>
      <rPr>
        <sz val="10"/>
        <color theme="1"/>
        <rFont val="Arial"/>
        <family val="2"/>
      </rPr>
      <t xml:space="preserve"> actions that they consider need to be completed for the final determination e.g. errors or inconsistencies in Ofwat assessments.
This table should </t>
    </r>
    <r>
      <rPr>
        <sz val="10"/>
        <color rgb="FF4472C4"/>
        <rFont val="Franklin Gothic Demi"/>
        <family val="2"/>
      </rPr>
      <t>not</t>
    </r>
    <r>
      <rPr>
        <sz val="10"/>
        <color theme="1"/>
        <rFont val="Arial"/>
        <family val="2"/>
      </rPr>
      <t xml:space="preserve"> include issues </t>
    </r>
    <r>
      <rPr>
        <sz val="10"/>
        <rFont val="Arial"/>
        <family val="2"/>
      </rPr>
      <t>related</t>
    </r>
    <r>
      <rPr>
        <b/>
        <sz val="10"/>
        <color theme="1"/>
        <rFont val="Arial"/>
        <family val="2"/>
      </rPr>
      <t xml:space="preserve"> </t>
    </r>
    <r>
      <rPr>
        <sz val="10"/>
        <color theme="1"/>
        <rFont val="Arial"/>
        <family val="2"/>
      </rPr>
      <t>to an existing action or intervention. Items related to existing actions and interventions should be listed in table RP2.</t>
    </r>
  </si>
  <si>
    <t>New issue reference</t>
  </si>
  <si>
    <t>New issue or action identified by the company</t>
  </si>
  <si>
    <t>Proposed change to the draft determination</t>
  </si>
  <si>
    <t>PR19 Draft determination representation table (RP4)</t>
  </si>
  <si>
    <t>Schedule of data requirements for the final determination</t>
  </si>
  <si>
    <r>
      <rPr>
        <b/>
        <u/>
        <sz val="10"/>
        <color theme="1"/>
        <rFont val="Arial"/>
        <family val="2"/>
      </rPr>
      <t>Guidance:</t>
    </r>
    <r>
      <rPr>
        <sz val="10"/>
        <color theme="1"/>
        <rFont val="Arial"/>
        <family val="2"/>
      </rPr>
      <t xml:space="preserve">
This table sets out:
</t>
    </r>
    <r>
      <rPr>
        <sz val="10"/>
        <color theme="1"/>
        <rFont val="Wingdings"/>
        <charset val="2"/>
      </rPr>
      <t>l</t>
    </r>
    <r>
      <rPr>
        <sz val="10"/>
        <color theme="1"/>
        <rFont val="Arial"/>
        <family val="2"/>
      </rPr>
      <t xml:space="preserve"> those business plan tabl</t>
    </r>
    <r>
      <rPr>
        <sz val="10"/>
        <rFont val="Arial"/>
        <family val="2"/>
      </rPr>
      <t xml:space="preserve">es </t>
    </r>
    <r>
      <rPr>
        <sz val="10"/>
        <color theme="1"/>
        <rFont val="Arial"/>
        <family val="2"/>
      </rPr>
      <t xml:space="preserve">we expect companies to resubmit in light of our draft determinations;
</t>
    </r>
    <r>
      <rPr>
        <sz val="10"/>
        <color theme="1"/>
        <rFont val="Wingdings"/>
        <charset val="2"/>
      </rPr>
      <t>l</t>
    </r>
    <r>
      <rPr>
        <sz val="9"/>
        <color theme="1"/>
        <rFont val="Arial"/>
        <family val="2"/>
      </rPr>
      <t xml:space="preserve"> </t>
    </r>
    <r>
      <rPr>
        <sz val="10"/>
        <color theme="1"/>
        <rFont val="Arial"/>
        <family val="2"/>
      </rPr>
      <t>specific</t>
    </r>
    <r>
      <rPr>
        <sz val="9"/>
        <color theme="1"/>
        <rFont val="Arial"/>
        <family val="2"/>
      </rPr>
      <t xml:space="preserve"> </t>
    </r>
    <r>
      <rPr>
        <sz val="10"/>
        <color theme="1"/>
        <rFont val="Arial"/>
        <family val="2"/>
      </rPr>
      <t xml:space="preserve">data we require for the final determination; and
</t>
    </r>
    <r>
      <rPr>
        <sz val="10"/>
        <color theme="1"/>
        <rFont val="Wingdings"/>
        <charset val="2"/>
      </rPr>
      <t>l</t>
    </r>
    <r>
      <rPr>
        <sz val="10"/>
        <color theme="1"/>
        <rFont val="Arial"/>
        <family val="2"/>
      </rPr>
      <t xml:space="preserve"> confirmation of other business plan tables companies are choosing to resubmit in support of their representations.
Companies </t>
    </r>
    <r>
      <rPr>
        <sz val="10"/>
        <color rgb="FF0078C9"/>
        <rFont val="Franklin Gothic Demi"/>
        <family val="2"/>
      </rPr>
      <t>should only resubmit tables where changes have been made from their 1 April 2019 submission (for fast track companies, 3 September 2018 or 11 February 2019 submitted data as appropriate)</t>
    </r>
    <r>
      <rPr>
        <sz val="10"/>
        <color theme="1"/>
        <rFont val="Arial"/>
        <family val="2"/>
      </rPr>
      <t xml:space="preserve">. All changes should be highlighted in </t>
    </r>
    <r>
      <rPr>
        <sz val="10"/>
        <color rgb="FFFF0000"/>
        <rFont val="Arial"/>
        <family val="2"/>
      </rPr>
      <t>red formatting in the tables</t>
    </r>
    <r>
      <rPr>
        <sz val="10"/>
        <color theme="1"/>
        <rFont val="Arial"/>
        <family val="2"/>
      </rPr>
      <t>.
We expect companies to publish the updated tables they submit to Ofwat as part of their representation on the draft determinations.</t>
    </r>
  </si>
  <si>
    <t>Table number</t>
  </si>
  <si>
    <t>Table description</t>
  </si>
  <si>
    <t>Reason for resubmission</t>
  </si>
  <si>
    <t>Required for</t>
  </si>
  <si>
    <t>WS1</t>
  </si>
  <si>
    <t>Wholesale water operating and capital expenditure by business unit</t>
  </si>
  <si>
    <t>All companies (and for Portsmouth Water only, a separate table WS1 for Havant Thicket)</t>
  </si>
  <si>
    <t>WS2</t>
  </si>
  <si>
    <t>Wholesale water capital and operating enhancement expenditure by purpose</t>
  </si>
  <si>
    <t>All companies</t>
  </si>
  <si>
    <t>WWS1</t>
  </si>
  <si>
    <t>Wholesale wastewater operating and capital expenditure by business unit</t>
  </si>
  <si>
    <t>Wastewater companies</t>
  </si>
  <si>
    <t>WWS2</t>
  </si>
  <si>
    <t>Wholesale wastewater capital and operating enhancement expenditure by purpose</t>
  </si>
  <si>
    <t>Dmmy1</t>
  </si>
  <si>
    <t>Dummy price control operating and capital expenditure by business unit</t>
  </si>
  <si>
    <t>Thames Water</t>
  </si>
  <si>
    <t>R1</t>
  </si>
  <si>
    <t>Residential retail</t>
  </si>
  <si>
    <t>R4</t>
  </si>
  <si>
    <t>Business retail ~ Welsh companies</t>
  </si>
  <si>
    <t>Dŵr Cymru and Hafren Dyfrdwy</t>
  </si>
  <si>
    <t>R5</t>
  </si>
  <si>
    <t>Business retail ~ non-exited companies operating in England</t>
  </si>
  <si>
    <t>Yorkshire Water</t>
  </si>
  <si>
    <t>APP26</t>
  </si>
  <si>
    <t>RoRE Scenarios</t>
  </si>
  <si>
    <t>As set out in the risk and return actions and interventions tracker we expect all companies to resubmit App26.</t>
  </si>
  <si>
    <t>PR19 draft determinations - Outcomes representations data submission</t>
  </si>
  <si>
    <t>Performance commitments (PCs) and outcome delivery incentives (ODIs)</t>
  </si>
  <si>
    <t>To provide a new set of P10s and P90s for each outcome where we have intervened and the overall P10 and P90 for ODIs as the ODIs are set in the draft determinations. To provide shadow reporting of 2018-19 actual performance.</t>
  </si>
  <si>
    <t>PR19 draft determinations - Developer services data request</t>
  </si>
  <si>
    <t>Developer services - Wholesale water
Developer services - Wholesale wastewater</t>
  </si>
  <si>
    <t>A data request which builds on the all-company query we issued in April 2019. We have refined our definitions, particularly with regard to self-lay activity in order to improve the consistency of the data across the industry.</t>
  </si>
  <si>
    <t>All companies
Wastewater companies</t>
  </si>
  <si>
    <t>Company name</t>
  </si>
  <si>
    <t>Acronym</t>
  </si>
  <si>
    <t>CA</t>
  </si>
  <si>
    <t>Price control</t>
  </si>
  <si>
    <t>DD</t>
  </si>
  <si>
    <t>XXX</t>
  </si>
  <si>
    <t>DD.CA1</t>
  </si>
  <si>
    <t>Water resources</t>
  </si>
  <si>
    <t>DD001</t>
  </si>
  <si>
    <t>Affinity Water</t>
  </si>
  <si>
    <t>AFW</t>
  </si>
  <si>
    <t>DD.CA2</t>
  </si>
  <si>
    <t>Water network plus</t>
  </si>
  <si>
    <t>DD002</t>
  </si>
  <si>
    <t>Anglian Water</t>
  </si>
  <si>
    <t>ANH</t>
  </si>
  <si>
    <t>DD.CA3</t>
  </si>
  <si>
    <t>Wastewater network plus</t>
  </si>
  <si>
    <t>DD003</t>
  </si>
  <si>
    <t>Bristol Water</t>
  </si>
  <si>
    <t>BRL</t>
  </si>
  <si>
    <t>DD.CA4</t>
  </si>
  <si>
    <t>Bioresources</t>
  </si>
  <si>
    <t>DD004</t>
  </si>
  <si>
    <t>Dŵr Cymru</t>
  </si>
  <si>
    <t>WSH</t>
  </si>
  <si>
    <t>DD.CA5</t>
  </si>
  <si>
    <t>DD005</t>
  </si>
  <si>
    <t xml:space="preserve">Hafren Dyfrdwy </t>
  </si>
  <si>
    <t>HDD</t>
  </si>
  <si>
    <t>DD.CA6</t>
  </si>
  <si>
    <t>Business retail</t>
  </si>
  <si>
    <t>DD006</t>
  </si>
  <si>
    <t>Northumbrian Water</t>
  </si>
  <si>
    <t>NES</t>
  </si>
  <si>
    <t>DD.CA7</t>
  </si>
  <si>
    <t>Dummy control</t>
  </si>
  <si>
    <t>DD007</t>
  </si>
  <si>
    <t>Portsmouth Water</t>
  </si>
  <si>
    <t>PRT</t>
  </si>
  <si>
    <t>DD.CA8</t>
  </si>
  <si>
    <t>DD008</t>
  </si>
  <si>
    <t>SES Water</t>
  </si>
  <si>
    <t>SES</t>
  </si>
  <si>
    <t>DD.CA9</t>
  </si>
  <si>
    <t>DD009</t>
  </si>
  <si>
    <t>Severn Trent England</t>
  </si>
  <si>
    <t>SVE</t>
  </si>
  <si>
    <t>DD.CA10</t>
  </si>
  <si>
    <t>DD010</t>
  </si>
  <si>
    <t>Southern Water</t>
  </si>
  <si>
    <t>SRN</t>
  </si>
  <si>
    <t>DD.CA11</t>
  </si>
  <si>
    <t>DD011</t>
  </si>
  <si>
    <t>South East Water</t>
  </si>
  <si>
    <t>SEW</t>
  </si>
  <si>
    <t>DD.CA12</t>
  </si>
  <si>
    <t>DD012</t>
  </si>
  <si>
    <t>South Staffs Water</t>
  </si>
  <si>
    <t>SSC</t>
  </si>
  <si>
    <t>DD.CA13</t>
  </si>
  <si>
    <t>DD013</t>
  </si>
  <si>
    <t>South West Water</t>
  </si>
  <si>
    <t>SWB</t>
  </si>
  <si>
    <t>DD.CA14</t>
  </si>
  <si>
    <t>DD014</t>
  </si>
  <si>
    <t>TMS</t>
  </si>
  <si>
    <t>DD.CA15</t>
  </si>
  <si>
    <t>DD015</t>
  </si>
  <si>
    <t>United Utilities</t>
  </si>
  <si>
    <t>UU</t>
  </si>
  <si>
    <t>DD.CA16</t>
  </si>
  <si>
    <t>DD016</t>
  </si>
  <si>
    <t>Wessex Water</t>
  </si>
  <si>
    <t>WSX</t>
  </si>
  <si>
    <t>DD.CA17</t>
  </si>
  <si>
    <t>DD017</t>
  </si>
  <si>
    <t>YKY</t>
  </si>
  <si>
    <t>DD.CA18</t>
  </si>
  <si>
    <t>DD018</t>
  </si>
  <si>
    <t>DD.CA19</t>
  </si>
  <si>
    <t>DD019</t>
  </si>
  <si>
    <t>DD.CA20</t>
  </si>
  <si>
    <t>DD020</t>
  </si>
  <si>
    <t>DD.CA21</t>
  </si>
  <si>
    <t>DD021</t>
  </si>
  <si>
    <t>DD.CA22</t>
  </si>
  <si>
    <t>DD022</t>
  </si>
  <si>
    <t>DD.CA23</t>
  </si>
  <si>
    <t>DD023</t>
  </si>
  <si>
    <t>DD.CA24</t>
  </si>
  <si>
    <t>DD024</t>
  </si>
  <si>
    <t>DD.CA25</t>
  </si>
  <si>
    <t>DD025</t>
  </si>
  <si>
    <t>DD.CA26</t>
  </si>
  <si>
    <t>DD026</t>
  </si>
  <si>
    <t>DD.CA27</t>
  </si>
  <si>
    <t>DD027</t>
  </si>
  <si>
    <t>DD.CA28</t>
  </si>
  <si>
    <t>DD028</t>
  </si>
  <si>
    <t>DD.CA29</t>
  </si>
  <si>
    <t>DD029</t>
  </si>
  <si>
    <t>DD.CA30</t>
  </si>
  <si>
    <t>DD030</t>
  </si>
  <si>
    <t>DD.CA31</t>
  </si>
  <si>
    <t>DD031</t>
  </si>
  <si>
    <t>DD.CA32</t>
  </si>
  <si>
    <t>DD032</t>
  </si>
  <si>
    <t>DD.CA33</t>
  </si>
  <si>
    <t>DD033</t>
  </si>
  <si>
    <t>DD.CA34</t>
  </si>
  <si>
    <t>DD034</t>
  </si>
  <si>
    <t>DD.CA35</t>
  </si>
  <si>
    <t>DD035</t>
  </si>
  <si>
    <t>DD.CA36</t>
  </si>
  <si>
    <t>DD036</t>
  </si>
  <si>
    <t>DD.CA37</t>
  </si>
  <si>
    <t>DD037</t>
  </si>
  <si>
    <t>DD.CA38</t>
  </si>
  <si>
    <t>DD038</t>
  </si>
  <si>
    <t>DD.CA39</t>
  </si>
  <si>
    <t>DD039</t>
  </si>
  <si>
    <t>DD.CA40</t>
  </si>
  <si>
    <t>DD040</t>
  </si>
  <si>
    <t>DD.CA41</t>
  </si>
  <si>
    <t>DD041</t>
  </si>
  <si>
    <t>DD.CA42</t>
  </si>
  <si>
    <t>DD042</t>
  </si>
  <si>
    <t>DD.CA43</t>
  </si>
  <si>
    <t>DD043</t>
  </si>
  <si>
    <t>DD.CA44</t>
  </si>
  <si>
    <t>DD044</t>
  </si>
  <si>
    <t>DD.CA45</t>
  </si>
  <si>
    <t>DD045</t>
  </si>
  <si>
    <t>DD.CA46</t>
  </si>
  <si>
    <t>DD046</t>
  </si>
  <si>
    <t>DD.CA47</t>
  </si>
  <si>
    <t>DD047</t>
  </si>
  <si>
    <t>DD.CA48</t>
  </si>
  <si>
    <t>DD048</t>
  </si>
  <si>
    <t>DD.CA49</t>
  </si>
  <si>
    <t>DD049</t>
  </si>
  <si>
    <t>DD.CA50</t>
  </si>
  <si>
    <t>DD050</t>
  </si>
  <si>
    <t>DD.CA51</t>
  </si>
  <si>
    <t>DD051</t>
  </si>
  <si>
    <t>DD.CA52</t>
  </si>
  <si>
    <t>DD052</t>
  </si>
  <si>
    <t>DD.CA53</t>
  </si>
  <si>
    <t>DD053</t>
  </si>
  <si>
    <t>DD.CA54</t>
  </si>
  <si>
    <t>DD054</t>
  </si>
  <si>
    <t>DD.CA55</t>
  </si>
  <si>
    <t>DD055</t>
  </si>
  <si>
    <t>DD.CA56</t>
  </si>
  <si>
    <t>DD056</t>
  </si>
  <si>
    <t>DD.CA57</t>
  </si>
  <si>
    <t>DD057</t>
  </si>
  <si>
    <t>DD.CA58</t>
  </si>
  <si>
    <t>DD058</t>
  </si>
  <si>
    <t>DD.CA59</t>
  </si>
  <si>
    <t>DD059</t>
  </si>
  <si>
    <t>DD.CA60</t>
  </si>
  <si>
    <t>DD060</t>
  </si>
  <si>
    <t>DD.CA61</t>
  </si>
  <si>
    <t>DD061</t>
  </si>
  <si>
    <t>DD.CA62</t>
  </si>
  <si>
    <t>DD062</t>
  </si>
  <si>
    <t>DD.CA63</t>
  </si>
  <si>
    <t>DD063</t>
  </si>
  <si>
    <t>DD.CA64</t>
  </si>
  <si>
    <t>DD064</t>
  </si>
  <si>
    <t>DD.CA65</t>
  </si>
  <si>
    <t>DD065</t>
  </si>
  <si>
    <t>DD.CA66</t>
  </si>
  <si>
    <t>DD066</t>
  </si>
  <si>
    <t>DD.CA67</t>
  </si>
  <si>
    <t>DD067</t>
  </si>
  <si>
    <t>DD.CA68</t>
  </si>
  <si>
    <t>DD068</t>
  </si>
  <si>
    <t>DD.CA69</t>
  </si>
  <si>
    <t>DD069</t>
  </si>
  <si>
    <t>DD.CA70</t>
  </si>
  <si>
    <t>DD070</t>
  </si>
  <si>
    <t>DD.CA71</t>
  </si>
  <si>
    <t>DD071</t>
  </si>
  <si>
    <t>DD.CA72</t>
  </si>
  <si>
    <t>DD072</t>
  </si>
  <si>
    <t>DD.CA73</t>
  </si>
  <si>
    <t>DD073</t>
  </si>
  <si>
    <t>DD.CA74</t>
  </si>
  <si>
    <t>DD074</t>
  </si>
  <si>
    <t>DD.CA75</t>
  </si>
  <si>
    <t>DD075</t>
  </si>
  <si>
    <t>DD.CA76</t>
  </si>
  <si>
    <t>DD076</t>
  </si>
  <si>
    <t>DD.CA77</t>
  </si>
  <si>
    <t>DD077</t>
  </si>
  <si>
    <t>DD.CA78</t>
  </si>
  <si>
    <t>DD078</t>
  </si>
  <si>
    <t>DD.CA79</t>
  </si>
  <si>
    <t>DD079</t>
  </si>
  <si>
    <t>DD.CA80</t>
  </si>
  <si>
    <t>DD080</t>
  </si>
  <si>
    <t>DD.CA81</t>
  </si>
  <si>
    <t>DD081</t>
  </si>
  <si>
    <t>DD.CA82</t>
  </si>
  <si>
    <t>DD082</t>
  </si>
  <si>
    <t>DD.CA83</t>
  </si>
  <si>
    <t>DD083</t>
  </si>
  <si>
    <t>DD.CA84</t>
  </si>
  <si>
    <t>DD084</t>
  </si>
  <si>
    <t>DD.CA85</t>
  </si>
  <si>
    <t>DD085</t>
  </si>
  <si>
    <t>DD.CA86</t>
  </si>
  <si>
    <t>DD086</t>
  </si>
  <si>
    <t>DD.CA87</t>
  </si>
  <si>
    <t>DD087</t>
  </si>
  <si>
    <t>DD.CA88</t>
  </si>
  <si>
    <t>DD088</t>
  </si>
  <si>
    <t>DD.CA89</t>
  </si>
  <si>
    <t>DD089</t>
  </si>
  <si>
    <t>DD.CA90</t>
  </si>
  <si>
    <t>DD090</t>
  </si>
  <si>
    <t>DD.CA91</t>
  </si>
  <si>
    <t>DD091</t>
  </si>
  <si>
    <t>DD.CA92</t>
  </si>
  <si>
    <t>DD092</t>
  </si>
  <si>
    <t>DD.CA93</t>
  </si>
  <si>
    <t>DD093</t>
  </si>
  <si>
    <t>DD.CA94</t>
  </si>
  <si>
    <t>DD094</t>
  </si>
  <si>
    <t>DD.CA95</t>
  </si>
  <si>
    <t>DD095</t>
  </si>
  <si>
    <t>DD.CA96</t>
  </si>
  <si>
    <t>DD096</t>
  </si>
  <si>
    <t>DD.CA97</t>
  </si>
  <si>
    <t>DD097</t>
  </si>
  <si>
    <t>DD.CA98</t>
  </si>
  <si>
    <t>DD098</t>
  </si>
  <si>
    <t>DD.CA99</t>
  </si>
  <si>
    <t>DD099</t>
  </si>
  <si>
    <t>DD.CA100</t>
  </si>
  <si>
    <t>DD100</t>
  </si>
  <si>
    <t>WINEP / NEP ~ Eels Regulations (measures at intakes)</t>
  </si>
  <si>
    <t>Meeting lead standards</t>
  </si>
  <si>
    <t>Smart Metering</t>
  </si>
  <si>
    <t>Investment to address raw water deterioration (THM, nitrates, Crypto, pesticides, others)</t>
  </si>
  <si>
    <t>Water resilience</t>
  </si>
  <si>
    <t>WINEP / NEP ~ Drinking Water Protected Areas (schemes)</t>
  </si>
  <si>
    <t>WINEP / NEP ~ Water Framework Directive measures</t>
  </si>
  <si>
    <t>WINEP / NEP ~ Investigations</t>
  </si>
  <si>
    <t>Strategic Regional Solutions</t>
  </si>
  <si>
    <t>First time sewerage (s101A)</t>
  </si>
  <si>
    <t>WINEP / NEP ~ Conservation drivers</t>
  </si>
  <si>
    <t>WINEP / NEP ~ Event Duration Monitoring at intermittent discharges</t>
  </si>
  <si>
    <t>WINEP / NEP ~ Flow monitoring at sewage treatment works</t>
  </si>
  <si>
    <t>WINEP / NEP ~ Schemes to increase flow to full treatment</t>
  </si>
  <si>
    <t>WINEP / NEP ~ Storage schemes at STWs to increase storm tank capacity</t>
  </si>
  <si>
    <t>WINEP / NEP ~ Storage schemes in the network to reduce spill frequency at CSOs, etc</t>
  </si>
  <si>
    <t>WINEP / NEP ~ Chemicals removal schemes</t>
  </si>
  <si>
    <t>WINEP / NEP ~ Chemicals monitoring / investigations / options appraisals</t>
  </si>
  <si>
    <t>NEP ~ National phosphorus removal technology investigations</t>
  </si>
  <si>
    <t>WINEP / NEP ~ Reduction of sanitary parameters</t>
  </si>
  <si>
    <t>Sludge Cost adjustment Claim</t>
  </si>
  <si>
    <t>Leakage  Cost adjustment Claim</t>
  </si>
  <si>
    <t>Smart metering  Cost adjustment Claim</t>
  </si>
  <si>
    <t>Wastewater Security (Cyber)</t>
  </si>
  <si>
    <t>Water Security (incl. Cyber)</t>
  </si>
  <si>
    <t>Sludge quality and growth</t>
  </si>
  <si>
    <t>WS1, WS1a lines 12/13</t>
  </si>
  <si>
    <t>WWS1, WWS1a lines 12/13</t>
  </si>
  <si>
    <t>WS1, WS1a lines 14/15/16, WS2 lines 8 (TWD only), 11, 12, 47 (TWD only), 50, 51</t>
  </si>
  <si>
    <t>WWS1, WWS1a lines 14/15/16, WWS2 lines 25, 26, 72, 73</t>
  </si>
  <si>
    <t>WS1, WS1a line 15, WS2 lines 2, 41</t>
  </si>
  <si>
    <t>WS1, WS1a line 15, WS2 line 13</t>
  </si>
  <si>
    <t>WS1, WS1a line 7, WS2 line 68</t>
  </si>
  <si>
    <t>WS1, WS1a lines 7/14/15, WS2 lines 17, 56</t>
  </si>
  <si>
    <t>WS1, WS1a lines 7/14/15, WS2 lines 18, 57 (Water Resources only)</t>
  </si>
  <si>
    <t>WS1, WS1a lines 7/15/16, WS2 lines 10(part), 21, 22, 49 (part)</t>
  </si>
  <si>
    <t>WS1, WS1a lines 7/14, WS2 lines 6, 45</t>
  </si>
  <si>
    <t>WS1, WS1a lines 7/14, WS2 lines 4, 43</t>
  </si>
  <si>
    <t>WS1, WS1a lines 7/14/15, WS2 lines 3, 42</t>
  </si>
  <si>
    <t>WWS1, WWS1a lines 14/15, WWS2 lines 1, 48</t>
  </si>
  <si>
    <t>WWS1, WWS1a lines 14/15, WWS2 lines 2, 3, 49, 50</t>
  </si>
  <si>
    <t>WWS1, WWS1a lines 14/15, WWS2 line 51</t>
  </si>
  <si>
    <t>WWS1, WWS1a lines 14/15, WWS2 lines 6, 53</t>
  </si>
  <si>
    <t>WWS1, WWS1a lines 14/15, WWS2 lines 7, 54</t>
  </si>
  <si>
    <t>WWS1, WWS1a lines 14/15, WWS2 lines 9, 56</t>
  </si>
  <si>
    <t>WWS1, WWS1a lines 14/15, WWS2 lines 10, 57</t>
  </si>
  <si>
    <t>WWS1, WWS1a lines 14/15, WWS2 lines 12, 59</t>
  </si>
  <si>
    <t>WWS1, WWS1a lines 14/15, WWS2 lines 16, 63</t>
  </si>
  <si>
    <t>WWS1, WWS1a lines 14/15, WWS2 lines 18, 19, 65, 66</t>
  </si>
  <si>
    <t>WWS1, WWS1a lines 14/15, WWS2 lines 20, 67</t>
  </si>
  <si>
    <t>WWS1, WWS1a lines 14/15, WWS2 lines 21, 68</t>
  </si>
  <si>
    <t>WWS1, WWS1a lines 14/15, WWS2 lines 24, 71</t>
  </si>
  <si>
    <t>WWS1, WWS1a lines 14/15, WWS2 lines 34, 81</t>
  </si>
  <si>
    <t>WS1, WS1a block A, less WS2 block B</t>
  </si>
  <si>
    <t>WWS1, WWS1a block A, less WWS2 block B</t>
  </si>
  <si>
    <t>WWS1, WWS1a lines 14/15, WWS2 lines 30, 77</t>
  </si>
  <si>
    <t>WS1, WS1a lines 7/14/15, WS2 lines 8 (WR only), 10 (part), 14 (part), 18 (part), 49 (part)</t>
  </si>
  <si>
    <t>Grants and Contributions (Water)</t>
  </si>
  <si>
    <t>Grants and Contributions (Water Recycling)</t>
  </si>
  <si>
    <t>WS1, WS1a line 21, App28 block C</t>
  </si>
  <si>
    <t>WWS1, WWS1a line 21, App28 block G</t>
  </si>
  <si>
    <t>We agree with Ofwat's view of costs</t>
  </si>
  <si>
    <t>WS1, WS1a lines 14/15, WS2 lines 14 (part), 53 (part)</t>
  </si>
  <si>
    <t>WS1, WS1a line 15, WS2 lines 14 (part), 26, 53 (part), 65</t>
  </si>
  <si>
    <t>WS1, WS1a lines 14/15, WS2 line 19</t>
  </si>
  <si>
    <t>WWS1, WWS1a lines 14/15, WWS2 lines 11, 35, 58, 82</t>
  </si>
  <si>
    <t>Supply Demand Balance (incl. leakage)</t>
  </si>
  <si>
    <t>WWS1, WWS1a lines 14/15, WWS2 line 13</t>
  </si>
  <si>
    <t>WWS1, WWS1a lines 14/15, WWS2 line 14</t>
  </si>
  <si>
    <t>WWS1, WWS1a lines 14/15, WWS2 lines 33, 80</t>
  </si>
  <si>
    <t xml:space="preserve">Wholesale water base opex
</t>
  </si>
  <si>
    <t xml:space="preserve">Wholesale wastewater base opex
</t>
  </si>
  <si>
    <t xml:space="preserve">Wholesale water capital maintenance
</t>
  </si>
  <si>
    <t xml:space="preserve">Wholesale wastewater capital maintenance
</t>
  </si>
  <si>
    <t xml:space="preserve">Wholesale water growth (excl. low pressure)
</t>
  </si>
  <si>
    <t xml:space="preserve">Wholesale wastewater growth (excl. flooding)
</t>
  </si>
  <si>
    <t xml:space="preserve">WINEP / NEP ~ Invasive non-native species
</t>
  </si>
  <si>
    <t xml:space="preserve">Addressing low pressure
</t>
  </si>
  <si>
    <t xml:space="preserve">WINEP / NEP ~ Investigations
</t>
  </si>
  <si>
    <t xml:space="preserve">Phosphorus removal at water recycling centres
</t>
  </si>
  <si>
    <t xml:space="preserve">Wastewater resilience (partnership funding)
</t>
  </si>
  <si>
    <t xml:space="preserve">Reducing Flooding
</t>
  </si>
  <si>
    <t xml:space="preserve">WINEP / NEP ~ UV disinfection (or similar)
</t>
  </si>
  <si>
    <t xml:space="preserve">Odour
</t>
  </si>
  <si>
    <t>ANH.LR.C1</t>
  </si>
  <si>
    <t>ANH.OC.A1</t>
  </si>
  <si>
    <t>ANH.OC.A2</t>
  </si>
  <si>
    <t>Company level action - ODI rates</t>
  </si>
  <si>
    <t>ANH.OC.A3</t>
  </si>
  <si>
    <t>Company level action - ODI deadbands, caps and collars</t>
  </si>
  <si>
    <t>ANH.OC.A4</t>
  </si>
  <si>
    <t>Company level action - Overall ODI package</t>
  </si>
  <si>
    <t>ANH.OC.A5</t>
  </si>
  <si>
    <t>Company level action - Asset health ODI package</t>
  </si>
  <si>
    <t>ANH.OC.A6</t>
  </si>
  <si>
    <t>Company level action - Customer protection</t>
  </si>
  <si>
    <t>ANH.OC.A7</t>
  </si>
  <si>
    <t>ANH.OC.A8</t>
  </si>
  <si>
    <t>ANH.OC.A9</t>
  </si>
  <si>
    <t>ANH.OC.A10</t>
  </si>
  <si>
    <t>ANH.OC.A11</t>
  </si>
  <si>
    <t>ANH.OC.A12</t>
  </si>
  <si>
    <t>ANH.OC.A13</t>
  </si>
  <si>
    <t>ANH.OC.A14</t>
  </si>
  <si>
    <t>ANH.OC.A15</t>
  </si>
  <si>
    <t>ANH.OC.A16</t>
  </si>
  <si>
    <t>ANH.OC.A17</t>
  </si>
  <si>
    <t>ANH.OC.A18</t>
  </si>
  <si>
    <t>ANH.OC.A19</t>
  </si>
  <si>
    <t>ANH.OC.A20</t>
  </si>
  <si>
    <t>ANH.OC.A21</t>
  </si>
  <si>
    <t>ANH.OC.A22</t>
  </si>
  <si>
    <t>ANH.OC.A23</t>
  </si>
  <si>
    <t>ANH.OC.A24</t>
  </si>
  <si>
    <t>ANH.OC.A25</t>
  </si>
  <si>
    <t>ANH.OC.A26</t>
  </si>
  <si>
    <t>ANH.OC.A27</t>
  </si>
  <si>
    <t>ANH.OC.A28</t>
  </si>
  <si>
    <t>ANH.OC.A29</t>
  </si>
  <si>
    <t>ANH.OC.A30</t>
  </si>
  <si>
    <t>ANH.OC.A31</t>
  </si>
  <si>
    <t>ANH.OC.A32</t>
  </si>
  <si>
    <t>ANH.OC.A33</t>
  </si>
  <si>
    <t>ANH.OC.A34</t>
  </si>
  <si>
    <t>ANH.OC.A35</t>
  </si>
  <si>
    <t>ANH.OC.A36</t>
  </si>
  <si>
    <t>ANH.OC.A37</t>
  </si>
  <si>
    <t>ANH.OC.A38</t>
  </si>
  <si>
    <t>ANH.OC.A39</t>
  </si>
  <si>
    <t>ANH.OC.A40</t>
  </si>
  <si>
    <t>ANH.OC.A41</t>
  </si>
  <si>
    <t>ANH.OC.A42</t>
  </si>
  <si>
    <t>ANH.OC.A43</t>
  </si>
  <si>
    <t>ANH.OC.A44</t>
  </si>
  <si>
    <t>ANH.OC.A45</t>
  </si>
  <si>
    <t>ANH.OC.A46</t>
  </si>
  <si>
    <t>ANH.OC.A47</t>
  </si>
  <si>
    <t>ANH.OC.A48</t>
  </si>
  <si>
    <t>ANH.OC.A49</t>
  </si>
  <si>
    <t>ANH.OC.A50</t>
  </si>
  <si>
    <t>ANH.OC.A51</t>
  </si>
  <si>
    <t>ANH.OC.A52</t>
  </si>
  <si>
    <t>ANH.OC.A53</t>
  </si>
  <si>
    <t>ANH.OC.A54</t>
  </si>
  <si>
    <t>ANH.OC.A55</t>
  </si>
  <si>
    <t>ANH.OC.A56</t>
  </si>
  <si>
    <t>ANH.OC.A57</t>
  </si>
  <si>
    <t>ANH.OC.A58</t>
  </si>
  <si>
    <t>ANH.OC.A59</t>
  </si>
  <si>
    <t>ANH.OC.A60</t>
  </si>
  <si>
    <t>ANH.OC.A61</t>
  </si>
  <si>
    <t>ANH.OC.A62</t>
  </si>
  <si>
    <t>ANH.OC.A63</t>
  </si>
  <si>
    <t>ANH.OC.A64</t>
  </si>
  <si>
    <t>ANH.OC.A65</t>
  </si>
  <si>
    <t>ANH.AV.A1</t>
  </si>
  <si>
    <t>Affordability and Vulnerability - Struggling to pay measure</t>
  </si>
  <si>
    <t>ANH.AV.A2</t>
  </si>
  <si>
    <t>Affordability and Vulnerability - BSI measure</t>
  </si>
  <si>
    <t>ANH.AV.A3</t>
  </si>
  <si>
    <t>Affordability and Vulnerability - PSR measure</t>
  </si>
  <si>
    <t>ANH.OC.C1</t>
  </si>
  <si>
    <t>ANH.OC.C2</t>
  </si>
  <si>
    <t>ANH.OC.C3</t>
  </si>
  <si>
    <t>ANH.OC.C4</t>
  </si>
  <si>
    <t>ANH.OC.C5</t>
  </si>
  <si>
    <t>ANH.OC.C6</t>
  </si>
  <si>
    <t>ANH.OC.C7</t>
  </si>
  <si>
    <t>ANH.OC.C8</t>
  </si>
  <si>
    <t>ANH.OC.C9</t>
  </si>
  <si>
    <t>ANH.OC.C10</t>
  </si>
  <si>
    <t>ANH.OC.C11</t>
  </si>
  <si>
    <t>ANH.OC.C12</t>
  </si>
  <si>
    <t>ANH.OC.C13</t>
  </si>
  <si>
    <t>ANH.OC.C14</t>
  </si>
  <si>
    <t>ANH.OC.C15</t>
  </si>
  <si>
    <t>ANH.OC.C16</t>
  </si>
  <si>
    <t>ANH.OC.D1</t>
  </si>
  <si>
    <t>ANH.OC.D2</t>
  </si>
  <si>
    <t>ANH.CMI.A2</t>
  </si>
  <si>
    <t>Bioresources - proposed fixed and variable cost split</t>
  </si>
  <si>
    <t>ANH.CMI.A5</t>
  </si>
  <si>
    <t>DPC - Elsham Treatment and Transfer Scheme</t>
  </si>
  <si>
    <t>ANH.CMI.A6</t>
  </si>
  <si>
    <t>DPC - North Fenland to Ely Treatment and Transfer Scheme</t>
  </si>
  <si>
    <t>ANH.CMI.A7</t>
  </si>
  <si>
    <t>DPC - Pyewipe treatment Scheme</t>
  </si>
  <si>
    <t>ANH.CMI.A8</t>
  </si>
  <si>
    <t>DPC - Pyewipe transfer Scheme</t>
  </si>
  <si>
    <t>ANH.CMI.A9</t>
  </si>
  <si>
    <t>DPC - Pyewipe other</t>
  </si>
  <si>
    <t>ANH.CMI.A10</t>
  </si>
  <si>
    <t>ANH.CMI.B1-2</t>
  </si>
  <si>
    <t>Bioresources trading critique</t>
  </si>
  <si>
    <t>ANH.CE.A1</t>
  </si>
  <si>
    <t>Ofwat's DD view of efficient costs</t>
  </si>
  <si>
    <t>ANH.CE.A2</t>
  </si>
  <si>
    <t>Internal interconnectors ODI</t>
  </si>
  <si>
    <t>ANH.CE.A3</t>
  </si>
  <si>
    <t>Strategic Regional solution development</t>
  </si>
  <si>
    <t>ANH.CE.A4</t>
  </si>
  <si>
    <t>WINEP ODI</t>
  </si>
  <si>
    <t>Metaldehyde Ban consideration</t>
  </si>
  <si>
    <t>ANH.RR.C1</t>
  </si>
  <si>
    <t>PAYG - Ofwat made technical interventions to PAYG ratios for DD</t>
  </si>
  <si>
    <t>ANH.RR.C2</t>
  </si>
  <si>
    <t>Cost of new Debt - Ofwat intervention to revise upside and downside ranges</t>
  </si>
  <si>
    <t>ANH.RR.C3</t>
  </si>
  <si>
    <t>Intervention to reduce C-MEX RoRE to be consistent with cap of +/- 12%</t>
  </si>
  <si>
    <t>ANH.RR.C4</t>
  </si>
  <si>
    <t>Intervention on ODI RoRE range under outcomes framework</t>
  </si>
  <si>
    <t>ANH.RR.C5</t>
  </si>
  <si>
    <t>RORE Range - companies to update App26 RoRE analysis</t>
  </si>
  <si>
    <t>Data Tables</t>
  </si>
  <si>
    <t>ANH.PD.C011.01</t>
  </si>
  <si>
    <t>Ofwat use of Wholesale WACC (3.09%) when profiling revenue adjustments</t>
  </si>
  <si>
    <t>ANH.PD.C009.01</t>
  </si>
  <si>
    <t>Ofwat intervention to reduce SIM reward to 3.54% of HH Revenue</t>
  </si>
  <si>
    <t>ANH.CA.A7</t>
  </si>
  <si>
    <t>ANH.CA.A8</t>
  </si>
  <si>
    <t>Bioresources specific efficiency challenge</t>
  </si>
  <si>
    <t>DPC - Notified item</t>
  </si>
  <si>
    <t>Labour RPE true-up</t>
  </si>
  <si>
    <t xml:space="preserve">Do not use Botex Plus models for FD. Assess companies' growth costs on the basis of a Deep Dive of companies' proposed expenditure. </t>
  </si>
  <si>
    <t>Ensure the FD aligns with the preferences of customers as set out in our Plan</t>
  </si>
  <si>
    <t>Ensure the FD aligns with customer evidence as set out in our Plan</t>
  </si>
  <si>
    <t>Provide further details on Executive Pay metrics</t>
  </si>
  <si>
    <t>Ofwat's Draft Determination does not recognise the interrelationship between costs and service</t>
  </si>
  <si>
    <t xml:space="preserve">Reassess this relationship and the impact on the balance of risk and return </t>
  </si>
  <si>
    <t>• Main document - Chapter 4 - Key Methodological points</t>
  </si>
  <si>
    <t>Refine the approach to assessing future capital maintenance requirements for FD</t>
  </si>
  <si>
    <t>Many parts of Ofwat methodology remain incomplete - for example: the future approach to RPE true up.</t>
  </si>
  <si>
    <t xml:space="preserve">Ofwat's Draft Determination and the volume of uncertainty mechanisms materially damper the regulatory incentives. In part these run counter to Ofwat's suggested outcomes based approach and have a material impact on overall risk and return. </t>
  </si>
  <si>
    <t>Ofwat to undertake significantly more work on these issues ahead of FD</t>
  </si>
  <si>
    <t>Ofwat are seeking views on the proposed uncertainty mechanism for DPC in the circumstance the DPC scheme reverts to in-house delivery</t>
  </si>
  <si>
    <t>Ofwat's DSRA mechanism does not sufficiently provide protection for material changes in growth. We have proposed additional customer protection mechanisms for growth.</t>
  </si>
  <si>
    <t>Ofwat to undertake significantly more work and early engagement with companies on further changes ahead of FD</t>
  </si>
  <si>
    <t>Ofwat has rejected robust customer evidence on our WINEP uncertainty mechanism</t>
  </si>
  <si>
    <t>Ofwat recognise this evidence and reinstates the 10%  risk sharing rate</t>
  </si>
  <si>
    <t>• Main document - Chapter 4.5 - Key Methodological points</t>
  </si>
  <si>
    <t>The Metaldehyde ban has been revoked</t>
  </si>
  <si>
    <t xml:space="preserve">We have not reflected this expenditure in our Plan given the uncertainty. We urge Ofwat to work on the development of a suitable risk mechanism. </t>
  </si>
  <si>
    <t>• Main document - Chapter 4.6 - Key Methodological points</t>
  </si>
  <si>
    <t>Consideration uncertainty remains on the bi-laterial entry market mechanism</t>
  </si>
  <si>
    <t xml:space="preserve">We have not reflected this expenditure in our Plan given the uncertainty. </t>
  </si>
  <si>
    <t>• Main document - Chapter 4.7 - Key Methodological points</t>
  </si>
  <si>
    <t>Ofwat reconsiders the relationship between all these factors, including WACC, totex, ODIs and uncertainty mechanisms</t>
  </si>
  <si>
    <t>• Main document - Executive summary 
• Main document - Chapter 4 - Key Methodological points
• Main document - Chapter 5 - outcomes
• Main document - Chapter 9 - Risk and Return
• Board Assurance Statement</t>
  </si>
  <si>
    <t>The use of Botex Plus models to determine growth allowances is inappropriate.</t>
  </si>
  <si>
    <t>• Main document - Chapter 3 - Customer Views
• Main document - Chapter 5 - Outcomes</t>
  </si>
  <si>
    <t>• Main document - Executive summary
• Main document - Chapter 4 - Key Methodological points
• Main document - Chapter 9 - Risk and Return</t>
  </si>
  <si>
    <t>Ofwat's Draft Determination methodology continues to fail to recognised the need to assess company specific future asset needs and the preferences of our customers. Our representations present evidence of the impact of changing the level of investment to the performance of our assets in delivering service to customers.</t>
  </si>
  <si>
    <t>Ensure the FD aligns with customer evidence on rates and PCLs as set out in our Plan</t>
  </si>
  <si>
    <t>Ensure the FD aligns with customer evidence on caps and collars and reinstate these for 6 measures, noting we have accepted their removal for 8 measures.</t>
  </si>
  <si>
    <t>Ofwat's DD approach to incentive rates is flawed and inconsistent with customer views</t>
  </si>
  <si>
    <t>Ofwat's DD approach to removing caps and collars is unappropriate and inconsistent with explicit customer engagement evidence. Where their removal does not materially impact the delivery of service to customers we have accepted some revisions whilst rejecting others.</t>
  </si>
  <si>
    <t xml:space="preserve">Ofwat has changed their approach at DD to setting P10 and P90 incentive rates and the construct of the notional company does not support it. </t>
  </si>
  <si>
    <t>Reverse the change at DD and use companies' P90 and P10 levels which reflect realistic levels of performance.</t>
  </si>
  <si>
    <t>Our detailed comments on each individual measure is set out in tab RP2</t>
  </si>
  <si>
    <t>• Main document - Executive summary 
• Main document - Chapter 5 - outcomes
• Outcomes Technical appendix</t>
  </si>
  <si>
    <t>We do not agree a range of Ofwat's ODI interventions</t>
  </si>
  <si>
    <t>Ofwat should accept this proposal and reinstate related expenditure</t>
  </si>
  <si>
    <t>We have proposed new customer protection ODI mechanisms relating to growth expenditure</t>
  </si>
  <si>
    <t>• Main document - Executive summary 
• Chapter 10 - Growth Focus Area 
• Annex 10b - Vivid Growth Report</t>
  </si>
  <si>
    <t>We have proposed a suite of adjustments to our proposed expenditure</t>
  </si>
  <si>
    <t>Ofwat should accept these proposals which are set out in full on tab RP1</t>
  </si>
  <si>
    <t>We have proposed three cost adjustment claims for leakage, sludge transport and smart metering</t>
  </si>
  <si>
    <t>Ofwat should accept these proposals. The associated expenditure is set out in tab RP1</t>
  </si>
  <si>
    <t>• Main document - Executive summary 
• Chapter 6 - Cost assessment overview 
• Leakage - Cost adjustment claim
• Sludge transport - Cost adjustment claim
• Smart Metering - Cost adjustment claim</t>
  </si>
  <si>
    <t>We do not accept Ofwat's overall approach to RPE</t>
  </si>
  <si>
    <t>We do not accept Ofwat's overall approach to Future productivity</t>
  </si>
  <si>
    <t>Ofwat should accept our proposals. These are reflected across the expenditure set out in tab RP1</t>
  </si>
  <si>
    <t>We do not accept Ofwat's overall approach to WINEP in the round efficiency challenge</t>
  </si>
  <si>
    <t xml:space="preserve">We do not accept Ofwat's overall approach to company specific efficiency factors </t>
  </si>
  <si>
    <t>We have a number of challenges to Ofwat's individual enhancement models</t>
  </si>
  <si>
    <t xml:space="preserve">• Main document - Executive summary 
• Chapter 6 - Cost assessment overview 
• Chapter 7 - Cost assessment  - Botex Plus </t>
  </si>
  <si>
    <t>Elsham Treatment and Transfer scheme should be treated as a 2-sided adjustment</t>
  </si>
  <si>
    <t>There is inconsistent treatment of liquor treatment costs between companies which materially affects allocations Waste water network plus and Bioresources price controls</t>
  </si>
  <si>
    <t>Ofwat to ensure equivalent treatment across all companies for FD</t>
  </si>
  <si>
    <t>• Chapter 7.6 - Liquor treatment costs</t>
  </si>
  <si>
    <t>Neither the notional nor the actual company is financeable at the level of WACC proposed and in the context of the overall balance of risk and return presented in the DD</t>
  </si>
  <si>
    <t>Ofwat to revise its approach for FD</t>
  </si>
  <si>
    <t>We challenge Ofwat's approach to the cost of new Debt used in the DD</t>
  </si>
  <si>
    <t>We challenge Ofwat's approach to the cost of embedded Debt used in the DD</t>
  </si>
  <si>
    <t>We challenge Ofwat's assumption on the ratio of embedded to new debt used in the DD</t>
  </si>
  <si>
    <t>We challenge Ofwat's assumption to Total market returns</t>
  </si>
  <si>
    <t>• Main document - Executive summary 
• Main document - Chapter 4 - Key Methodological points
• Main document - Chapter 5 - outcomes
• Main document - Chapter 9 - Risk and Return
• Board Assurance Statement
• Annex 9a - Notional company financeability
• Annex 9b - Economic Insight: Financeability of the notional company</t>
  </si>
  <si>
    <t>We challenge Ofwat's assumption to setting Betas</t>
  </si>
  <si>
    <t>Ofwat to revise its approach for FD. Our Representation offers a number of ways in which the balance of risk and return can be restored. We propose solutions to close the Totex funding gap (including where we have proposed cost reductions compared to our September Plan), to rebalance the downside skew to ODIs, and to address the problems related to the building blocks of WACC and other aspects of risk and return.</t>
  </si>
  <si>
    <t>We have responded to Ofwat's DD and subsequent letter on WRMP and provided further evidence as required</t>
  </si>
  <si>
    <t>Ofwat should accept these proposals and reinstate expenditure for FD. The associated expenditure is set out in tab RP1</t>
  </si>
  <si>
    <t>We challenge Ofwat's assumption on the cost of equity used in the DD</t>
  </si>
  <si>
    <t xml:space="preserve">We have a number of comments on the components of leakage including base cost adjustment, enhancement costs, and ODI incentives </t>
  </si>
  <si>
    <t>Ofwat should accept our Representation proposals.</t>
  </si>
  <si>
    <t>• Leakage Cost adjustment claim
• Focus area: Leakage
• Focus Area: WRMP
• Chapter 5 - Outcomes</t>
  </si>
  <si>
    <t xml:space="preserve">• Main document - Executive summary 
• Focus Area - WRMP
• Annex 11a - Strategic Region solution
• Annex 11b - AW revised dWRMP 2019
• Annex 11c - AW revised dWRMP 2019 - supporting technical - Customer and stakeholder engagement
• Annex 11d - AW revised dWRMP 2019 - supporting technical - Options appraisal 
• Annex 11e - supporting technical - Supply side Option Development v2
• Annex 11f - Ofwat letter - WRMP 20 August 2019
</t>
  </si>
  <si>
    <t>We have a number of comments on Ofwat's DPC uncertainty mechanism and accounting treatment of DPC schemes</t>
  </si>
  <si>
    <t>Ofwat should engage with companies ahead of FD to resolve this issues</t>
  </si>
  <si>
    <t>We expect companies to provide further Board assurance, in their responses to the draft determination, that they will remain financeable on a notional and actual basis, and that they can maintain the financial resilience of their actual structure, taking account of the reasonably foreseeable range of plausible outcomes of their final determination, including evidence of further downward pressure on the cost of capital in very recent market data as we discuss in the ‘Cost of capital technical appendix’.</t>
  </si>
  <si>
    <t>Company level action - Performance commitment definitions - Value for money</t>
  </si>
  <si>
    <t>Main Representation Document
Chapter 5 Outcomes
Section 5.27 Value for money</t>
  </si>
  <si>
    <t>Main Representation Document
Chapter 5 Outcomes
Section 5.4 Representation on Ofwat approach to incentive rates</t>
  </si>
  <si>
    <t>Main Representation Document
Chapter 5 Outcomes
Section 5.5 Our representation on Ofwat's approach to caps and collars</t>
  </si>
  <si>
    <t>NA</t>
  </si>
  <si>
    <t>Main Representation Document
Chapter 5 Outcomes
Section 5.7 Ofwat interventions that do not materially change our plan</t>
  </si>
  <si>
    <t>Water supply interruptions - Stretch</t>
  </si>
  <si>
    <t>Main Representation Document
Chapter 5 Outcomes
Section 5.11 Water supply interruptions</t>
  </si>
  <si>
    <t>Water supply interruptions - ODI rate</t>
  </si>
  <si>
    <t>Water supply interruptions - Caps, collars and deadbands</t>
  </si>
  <si>
    <t>Leakage - Stretch</t>
  </si>
  <si>
    <t>Main Representation Document
Chapter 5 Outcomes
Section 5.9 Leakage
Chapter 12 Focus Area - Leakage
PR19 Draft Determination Leakage Cost Adjustment Claim</t>
  </si>
  <si>
    <t>Leakage - ODI rate</t>
  </si>
  <si>
    <t>Leakage - Enhanced ODI</t>
  </si>
  <si>
    <t>Leakage - Caps, collars and deadbands</t>
  </si>
  <si>
    <t>Per capita consumption - Definition</t>
  </si>
  <si>
    <t>Outcomes Technical Appendix
Section 1.5 Per capita consumption</t>
  </si>
  <si>
    <t>Per capita consumption - ODI rates</t>
  </si>
  <si>
    <t>Per capita consumption - Caps, collars and deadbands</t>
  </si>
  <si>
    <t>Internal sewer flooding - Stretch</t>
  </si>
  <si>
    <t>Internal sewer flooding - ODI rate</t>
  </si>
  <si>
    <t>Internal sewer flooding - Caps, collars and deadbands</t>
  </si>
  <si>
    <t>Pollution incidents - Stretch</t>
  </si>
  <si>
    <t>Pollution incidents - ODI rates</t>
  </si>
  <si>
    <t>Pollution incidents - Caps, collars and deadbands</t>
  </si>
  <si>
    <t>Compliance Risk Index (CRI) - ODI type</t>
  </si>
  <si>
    <t>Compliance Risk Index (CRI) - ODI rate</t>
  </si>
  <si>
    <t>Compliance Risk Index (CRI) - Caps, collars and deadbands</t>
  </si>
  <si>
    <t>Main Representation Document
Chapter 5 Outcomes
Section 5.15 Compliance Risk Index (CRI)</t>
  </si>
  <si>
    <t>Total Mains Bursts - ODI type</t>
  </si>
  <si>
    <t>Main Representation Document
Chapter 5 Outcomes
Section 5.10 Mains Repairs and Reactive Mains Bursts</t>
  </si>
  <si>
    <t>Total Mains Bursts - ODI rate</t>
  </si>
  <si>
    <t>Unplanned outages - Definition</t>
  </si>
  <si>
    <t>Unplanned outages - Stretch</t>
  </si>
  <si>
    <t>Main Representation Document
Chapter 5 Outcomes
Section 5.17 Unplanned Outage</t>
  </si>
  <si>
    <t>Unplanned outages - ODI rate</t>
  </si>
  <si>
    <t>Unplanned outages - Caps, collars and deadbands</t>
  </si>
  <si>
    <t>Main Representation Document
Chapter 5 Outcomes
Section 5.5 Our representation on Ofwat's approach to caps and collars
Section 5.17 Unplanned Outage</t>
  </si>
  <si>
    <t>Sewer collapses - ODI rate</t>
  </si>
  <si>
    <t>Sewer collapses - Caps, collars and deadbands</t>
  </si>
  <si>
    <t>Main Representation Document
Chapter 5 Outcomes
Section 5.5 Our representation on Ofwat's approach to caps and collars
Section 5.18 Sewer collapses</t>
  </si>
  <si>
    <t>Treatment works compliance - Stretch</t>
  </si>
  <si>
    <t>Treatment works compliance - ODI rates</t>
  </si>
  <si>
    <t>Treatment works compliance - Caps, collars and deadbands</t>
  </si>
  <si>
    <t>Main Representation Document
Chapter 5 Outcomes
Section 5.5 Our representation on Ofwat's approach to caps and collars
Section 5.7 Ofwat interventions that do not materially change our plan</t>
  </si>
  <si>
    <t>Properties at risk of persistent low pressure - Stretch</t>
  </si>
  <si>
    <t>Properties at risk of persistent low pressure - Caps, collars and deadbands</t>
  </si>
  <si>
    <t>External Sewer Flooding - Stretch</t>
  </si>
  <si>
    <t>External Sewer Flooding - ODI rate</t>
  </si>
  <si>
    <t>External Sewer Flooding - Caps, collars and deadbands</t>
  </si>
  <si>
    <t>Reactive Mains Bursts - Stretch</t>
  </si>
  <si>
    <t>Reactive Mains Bursts - ODI type</t>
  </si>
  <si>
    <t>Reactive Mains Bursts - Caps, collars and deadbands</t>
  </si>
  <si>
    <t>Managing void properties - Stretch</t>
  </si>
  <si>
    <t>Main Representation Document
Chapter 5 Outcomes
Section 5.21 Managing Void Properties</t>
  </si>
  <si>
    <t>Managing void properties - ODI type</t>
  </si>
  <si>
    <t>CRI Water Treatment Works - ODI type</t>
  </si>
  <si>
    <t>CRI Service Reservoirs - ODI type</t>
  </si>
  <si>
    <t>CRI Water Supply Zones - ODI type</t>
  </si>
  <si>
    <t>Water quality contacts - ODI rate</t>
  </si>
  <si>
    <t>Water quality contacts - Caps, collars and deadbands</t>
  </si>
  <si>
    <t>Percentage of population supplied by a single source - Caps, collars and deadbands</t>
  </si>
  <si>
    <t>Main Representation Document
Chapter 5 Outcomes
Section 5.20 Percentage population supplied by a single supply system</t>
  </si>
  <si>
    <t>Bathing Waters Attaining Excellent Status - Caps, collars and deadbands</t>
  </si>
  <si>
    <t>Main Representation Document
Chapter 5 Outcomes
Section 5.14 Bathing Waters</t>
  </si>
  <si>
    <t>Bathing Waters Attaining Excellent Status - Timing</t>
  </si>
  <si>
    <t>Supporting customers in vulnerable circumstances (qualitative) - Definition</t>
  </si>
  <si>
    <t>Main Representation Document
Chapter 5 Outcomes
Section 5.23 Supporting customers in vulnerable circumstances (qualitative)</t>
  </si>
  <si>
    <t>Supporting customers in vulnerable circumstances (qualitative) - ODI type</t>
  </si>
  <si>
    <t>Supporting customers in vulnerable circumstances (qualitative) - ODI rate</t>
  </si>
  <si>
    <t>Supporting customers in vulnerable circumstances (qualitative) - Caps, collars and deadbands</t>
  </si>
  <si>
    <t>Non-household Retailer Satisfaction - Caps, collars and deadbands</t>
  </si>
  <si>
    <t>Natutal Capital - Definition</t>
  </si>
  <si>
    <t>Outcomes Technical Appendix
Section 1.1 Natural Capital</t>
  </si>
  <si>
    <t>Natutal Capital - Stretch</t>
  </si>
  <si>
    <t>Water Industry National Environment Programme - ODI type</t>
  </si>
  <si>
    <t>Water Industry National Environment Programme - Caps, collars and deadbands</t>
  </si>
  <si>
    <t>Main Representation Document
Chapter 5 Outcomes
Section 5.12 WINEP</t>
  </si>
  <si>
    <t>Social Capital - Definition</t>
  </si>
  <si>
    <t>Outcomes Technical Appendix
Section 1.2 Social Capital</t>
  </si>
  <si>
    <t>Social Capital - Stretch</t>
  </si>
  <si>
    <t>Main Representation Document
Chapter 5 Outcomes
Section 5.24 Helping those struggling to pay</t>
  </si>
  <si>
    <t>Main Representation Document
Chapter 5 Outcomes
Section 5.22 Priority services for customers in vulnerable circumstances</t>
  </si>
  <si>
    <t>Managing void properties - Defintion</t>
  </si>
  <si>
    <t>Main Representation Document
Chapter 5 Outcomes
Section 5.7 Ofwat interventions that do not materially change our plan
Section 5.21 Managing Void Properties</t>
  </si>
  <si>
    <t>Non-household Retailer Satisfaction - ODI type</t>
  </si>
  <si>
    <t>Water Industry National Environment Programme - Definition</t>
  </si>
  <si>
    <t>Water Industry National Environment Programme - Stretch</t>
  </si>
  <si>
    <t>Risk of sewer flooding in a storm - Definition</t>
  </si>
  <si>
    <t>Outcomes Technical Appendix
Section 1.3 Sewer flooding resilience</t>
  </si>
  <si>
    <t>Risk of restrictions in a drought - Further information required</t>
  </si>
  <si>
    <t>Outcomes Technical Appendix
Section 1.4 Drought resilience</t>
  </si>
  <si>
    <t>Per capita consumption - Stretch</t>
  </si>
  <si>
    <t>Percentage of population supplied by a single source - ODI type</t>
  </si>
  <si>
    <t>Water quality contacts - Stretch</t>
  </si>
  <si>
    <t>Main Representation Document
Chapter 5 Outcomes
Section 5.19 Water Quality Contacts</t>
  </si>
  <si>
    <t>Smart Metering delivery - Performance commitment addition</t>
  </si>
  <si>
    <t>Main Representation Document
Chapter 5 Outcomes
Section 5.26 Smart metering
Chapter 8 Cost Assessment Enhancement
Section 8.3 Enhancement: Review by Investment Area 
PR19 Draft Determination Smart Metering Cost Adjustment Claim
PR19 Draft Determination Supplemental Evidence
Chapter 2 Smart Metering</t>
  </si>
  <si>
    <t>Internal interconnection delivery - Performance commitment addition</t>
  </si>
  <si>
    <t>Main Representation Document
Chapter 5 Outcomes
Section 5.13 Internal interconnection programme</t>
  </si>
  <si>
    <t>Bathing waters attaining excellent status - Stretch</t>
  </si>
  <si>
    <t>Bathing waters attaining excellent status - ODI rates</t>
  </si>
  <si>
    <t>Abstraction incentive mechanism - Caps and collars</t>
  </si>
  <si>
    <t>Main Representation Document
Chapter 5 Outcomes
Section 5.5 Our representation on Ofwat's approach to caps and collars
Section 5.25 AIM</t>
  </si>
  <si>
    <t>Supporting customers in vulnerable circumstances (quantitative) - Definition</t>
  </si>
  <si>
    <t>Helping those Struggling to pay - ODI type</t>
  </si>
  <si>
    <t>ANH.LR.A1</t>
  </si>
  <si>
    <t>Outcome actions associated with operational resilience</t>
  </si>
  <si>
    <t>Refer to interventions described above regarding total mains repairs, sewer collapses, unplanned outage, treatment works compliance and percentage population with single supply.</t>
  </si>
  <si>
    <t>• Executive Summary - Section 1.6 Totex
• Main document - Chapter 7: Cost assessment Botex Plus
• Chapter 10 - Focus Area growth
• Growth - Deep dive on Growth Expenditure document
• Appendix 1 - AW Water site specific mains benchmarking
• Annex 10a - Reckon growth Report
• Annex 10b - Vivid Growth Report</t>
  </si>
  <si>
    <t>• Main document - Executive summary 
• Main document - Chapter 4 - Key Methodological points
• Annex 4a - Bush-Earwkaer Paper - Providing appropriate funding for Capital Maintenance Activity
• Annex 4c - Investment summaries</t>
  </si>
  <si>
    <t>Rejection of Customer evidence in deriving Draft Determination position</t>
  </si>
  <si>
    <t>Specific rejection of Customer evidence for Bathing Waters ODI - Linked to RP2 action ANH.OC.A54</t>
  </si>
  <si>
    <t>• Main document - Executive summary 
• Main document - Chapter 6 - Cost assessment overview 
• Main document - Chapter 7 - Cost assessment  - Botex Plus 
• Main document - Chapter 8 - Cost assessment  - Enhancement
• Main document - Chapter 10 - Growth Focus Area 
• PR19 Supplementary Evidence</t>
  </si>
  <si>
    <t>• Main document - Executive summary 
• Main document - Chapter 4 - Key Methodological points
• Main document - Chapter 6 - Cost assessment overview 
• Chapter 9 - Risk and Return</t>
  </si>
  <si>
    <t>• Main document - Executive summary 
• Chapter 10 - Growth Focus Area 
• Annex 10a - Reckon growth Report
• Annex 10b - Vivid Growth Report
• ODI data request</t>
  </si>
  <si>
    <t>Ofwat has, and continues to, change the PR19 methodology which increases risk.</t>
  </si>
  <si>
    <t>• Main document - Executive summary 
• Main document - Chapter 4.4 - Key Methodological points</t>
  </si>
  <si>
    <t>Ofwat's DD introduces considerable downside skew to ODIs which impact our overall risk and return and financeability</t>
  </si>
  <si>
    <t>• Main document - Executive summary 
• Main document - Chapter 4 - Key Methodological points
• Main document - Chapter 5 - outcomes
• Main document - Chapter 9 - Risk and Return
• Annex 9b - Economic Insight: Financeability of the notional company
• Board Assurance Statement</t>
  </si>
  <si>
    <t>• Main document - Executive summary 
• Main document - Chapter 5 - outcomes
• Leakage Focus Area</t>
  </si>
  <si>
    <t>• Main document - Executive Summary - Section 1.7 Outcomes
• Main document - Chapter 3 - Customer Views
• Main document - Chapter 4 - Key methodological issues
• Main document - Chapter 5 - Outcomes
• Annex 3b - Accent Acceptability Research report - Aug 2019
• CEF Response to AW DD Submission</t>
  </si>
  <si>
    <t>• Main document - Chapter 3 - Customer Views
• Main document - Chapter 5 - outcomes</t>
  </si>
  <si>
    <t>Ofwat's measure by measure, component by component approach to interventions on ODIs removes the link between our customer engagement and overall risk and reward balance</t>
  </si>
  <si>
    <t>• Main document - Executive summary 
• Main document - Chapter 4 - Key Methodological points
• Main document - Chapter 5 - Outcomes
• Main document - Chapter 9 - Risk and Return
• Annex 9b - Economic Insight: Financeability of the notional company
• Board Assurance Statement</t>
  </si>
  <si>
    <t xml:space="preserve">• Main document - Executive summary 
• Main document - Chapter 4 - Key Methodological points
• Chapter 6 - Cost assessment overview </t>
  </si>
  <si>
    <t>• Chapter 8 - Cost assessment  - Enhancement
• Annex 8b - Vivid Economics - Enhancement cost assessment</t>
  </si>
  <si>
    <t>• Chapter 8 - Cost assessment  - Enhancement
• Chapter 11 - Leakage Focus Area
• PR19 Supplementary Evidence
• Annex 8b - Vivid Economics - Enhancement cost assessment</t>
  </si>
  <si>
    <t>• Chapter 8 - Cost assessment  - Enhancement
• PR19 Supplementary Evidence
• Annex 8b - Vivid Economics - Enhancement cost assessment
• Annex 8c - Vivid Economics - Log model prediction error
• Annex 8d - Letters of support for partnership funding</t>
  </si>
  <si>
    <t xml:space="preserve">• Chapter 6 - Cost assessment overview </t>
  </si>
  <si>
    <t>• Main document - Chapter 9 - Risk and Return
• Board Assurance Statement
• Annex 9a - Notional company financeability
• Annex 9b - Economic Insight: Financeability of the notional company</t>
  </si>
  <si>
    <t xml:space="preserve">We challenge Ofwat's methodological change to remove partial funding of the gap between company and Ofwat view on costs </t>
  </si>
  <si>
    <t>• Main document - Executive summary 
• Main document - Chapter 9 - Risk and Return - specifically 9.4</t>
  </si>
  <si>
    <t>• Focus area: DPC
• Chapter 4: Key methodological points</t>
  </si>
  <si>
    <t>Ofwat's assumption that Base models fund Upper Quartile performance for all measures is unjustifed</t>
  </si>
  <si>
    <t>• Main document - Chapter 4 - Key Methodological points
• Main document - Chapter 5 - outcomes</t>
  </si>
  <si>
    <t>Seek to address this position for FD</t>
  </si>
  <si>
    <t xml:space="preserve">Ofwat's Botex Plus models to not address the challenges to the models previously raised </t>
  </si>
  <si>
    <t>Ofwat should review its models ahead of FD to address these concerns</t>
  </si>
  <si>
    <t>• Chapter 7 - Cost assessment  - Botex Plus 
• Annex 7a - Comment on Ofwat's application of Wholesale water cost assessment modelling in its PR19 Draft Determinations</t>
  </si>
  <si>
    <t>Ofwat's treatment of enhancement opex and treatment of costs requires further work</t>
  </si>
  <si>
    <t>• Annex 8a - Reckon note on Enhancement opex</t>
  </si>
  <si>
    <t>No comment in reps</t>
  </si>
  <si>
    <t>Main representation document
Chapter 11 Focus area - WRMP</t>
  </si>
  <si>
    <t>Sludge treatment cost adjustment claim</t>
  </si>
  <si>
    <t>Data tables App26</t>
  </si>
  <si>
    <t>Main Representation document
Chapter 11 Focus area - WRMP
Chapter 13 Focus area - DPC</t>
  </si>
  <si>
    <t>Main Representation document
Chapter 11 Focus area - WRMP</t>
  </si>
  <si>
    <t>Data tables</t>
  </si>
  <si>
    <t>No further comment in reps</t>
  </si>
  <si>
    <t>PR19 draft determinations: Our proposed approach to regulating developer services</t>
  </si>
  <si>
    <t>Main Representation document
Chapter 1 Executive Summary
Chapter 6 Cost assessment overview
Chapter 7 Cost assessment botex plus
Chapter 8 Cost assessment enhancement
Chapter 10 Focus Area - Growth
Chapter 11 Focus Area - WRMP
Chapter 12 Focus Area - Leakage
Supplementary Evidence document
Linked to RP1 tab of this Proforma</t>
  </si>
  <si>
    <t>Main Representation document
Chapter 5 Outcomes</t>
  </si>
  <si>
    <t>Main Representation document
Chapter 4 Key Methodological Points</t>
  </si>
  <si>
    <t>Main Representation document
Chapter 9 Risk and Return</t>
  </si>
  <si>
    <t>Main Representation chapter 1 Executive Summary
Main Representation chapter 5 Outcomes
Main Representation chapter 9 Risk and Return
Data tables App26</t>
  </si>
  <si>
    <t>No comment in Reps</t>
  </si>
  <si>
    <t>Updated financial model to use actual outturn for 18-19 rather than forecast used by Ofwat in DD</t>
  </si>
  <si>
    <t>Main representations document
Chapter 3 Customer views
Annex 3a - Incling Research on Executive Pay August 2019</t>
  </si>
  <si>
    <t>Main Representation document
Chapter 7 Cost assessment botex plus</t>
  </si>
  <si>
    <t>Main Representation
Chapter 4 Key methodological points
Chapter 13 Focus Area - DPC</t>
  </si>
  <si>
    <t>Main Representation 
Chapter 4 Key methodological points
Chapter 6 Cost assessment overview</t>
  </si>
  <si>
    <t xml:space="preserve">Main Representation document 
Chapter 10 Focus Area - Growth
</t>
  </si>
  <si>
    <t>• Main document - Chapter 7: Cost assessment Botex Plus</t>
  </si>
  <si>
    <t>• Main document - Chapter 4: Key Methodological Points
• Main document - Chapter 7: Cost assessment Botex Plus</t>
  </si>
  <si>
    <t xml:space="preserve">• Main document - Chapter 10: Focus Area - Growth
• Deep dive on growth expenditure
• Annex 10a - Reckon Growth Report
• Annex 10b - Vivid Growth Report
</t>
  </si>
  <si>
    <t>• Main document - Chapter 8: Cost assessment Enhancement</t>
  </si>
  <si>
    <t xml:space="preserve">• Main document - Chapter 10: Focus Area - Growth
</t>
  </si>
  <si>
    <t>• Main document - Chapter 8: Cost assessment Enhancement
Supplementary Evidence</t>
  </si>
  <si>
    <t>• Main document - Chapter 11 - Focus Area WRMP  
• Annex11a - Strategic Regional Solution
• Annex11b - Anglian Water revised dWRMP 2019
• Annex11c - AW revised dWRMP 2019 supporting technical - Customer and stakeholder engagement
• Annex11d - AW revised dWRMP 2019 supporting technical – Options Appraisal
• Annex11e - AW revised dWRMP 2019 supporting technical – Supplyside Option Development v2
• Split of investment by line provided in table commentary for WS2</t>
  </si>
  <si>
    <t>• Main document - Chapter 8: Cost assessment enhancement
• Smart metering cost adjustment claim
• Supplementary Evidence
• Split of investment by line provided in table commentary for WS2</t>
  </si>
  <si>
    <t>• Main document - Chapter 8: Cost assessment enhancement
• Supplementary Evidence
• Split of investment by line provided in table commentary for WS2</t>
  </si>
  <si>
    <t>• Main document - Chapter 8: Cost assessment enhancement
• Split of investment by line provided in table commentary for WS2</t>
  </si>
  <si>
    <t>• Main document - Chapter 8: Cost assessment enhancement
• Supplementary Evidence</t>
  </si>
  <si>
    <t>• Main document - Chapter 8: Cost assessment enhancement</t>
  </si>
  <si>
    <t>• Main document - Chapter 8: Cost assessment enhancement
• We agree with Ofwat's view of costs</t>
  </si>
  <si>
    <t>• Sludge Cost adjustment Claim</t>
  </si>
  <si>
    <t>• Leakage Cost adjustment Claim</t>
  </si>
  <si>
    <t>• Smart metering Cost adjustment Claim</t>
  </si>
  <si>
    <t>• Table Commentary App28</t>
  </si>
  <si>
    <t>App7</t>
  </si>
  <si>
    <t>Proposed price limites and average bills</t>
  </si>
  <si>
    <t>See table commentary</t>
  </si>
  <si>
    <t>App8</t>
  </si>
  <si>
    <t>Appointee financing</t>
  </si>
  <si>
    <t>App9</t>
  </si>
  <si>
    <t>Adjustments to RCV from disposals of Interest in Land</t>
  </si>
  <si>
    <t>App10</t>
  </si>
  <si>
    <t>Financial Ratios</t>
  </si>
  <si>
    <t>App11</t>
  </si>
  <si>
    <t>Income statement based on the actual company structure</t>
  </si>
  <si>
    <t>App11a</t>
  </si>
  <si>
    <t>Income statement based on a notional company struture</t>
  </si>
  <si>
    <t>App12</t>
  </si>
  <si>
    <t>Balance sheet based on the actual company structure</t>
  </si>
  <si>
    <t>App12a</t>
  </si>
  <si>
    <t>Balance sheet based on notional company structure</t>
  </si>
  <si>
    <t>App13</t>
  </si>
  <si>
    <t>Trade Receivables</t>
  </si>
  <si>
    <t>App14</t>
  </si>
  <si>
    <t>Trade and other payables</t>
  </si>
  <si>
    <t>App15</t>
  </si>
  <si>
    <t>Cashflow based on the actual company structure</t>
  </si>
  <si>
    <t>App15a</t>
  </si>
  <si>
    <t>Cashflow based on a notional company structure</t>
  </si>
  <si>
    <t>App16</t>
  </si>
  <si>
    <t>Tangible fixed assets</t>
  </si>
  <si>
    <t>App17</t>
  </si>
  <si>
    <t>Appointee revenue summary</t>
  </si>
  <si>
    <t>App18</t>
  </si>
  <si>
    <t>Share capital and dividends</t>
  </si>
  <si>
    <t>App19</t>
  </si>
  <si>
    <t>Debt and interest costs</t>
  </si>
  <si>
    <t>App21</t>
  </si>
  <si>
    <t>Direct procurement for customers</t>
  </si>
  <si>
    <t>App23</t>
  </si>
  <si>
    <t>Inflation Measures</t>
  </si>
  <si>
    <t>App24a</t>
  </si>
  <si>
    <t>Real Price effects (RPEs) and efficiency gains</t>
  </si>
  <si>
    <t>App25</t>
  </si>
  <si>
    <t xml:space="preserve"> reconciliation adjustments summary</t>
  </si>
  <si>
    <t>App26</t>
  </si>
  <si>
    <t>App27</t>
  </si>
  <si>
    <t>PR14 reconciliation - financial outcome delivery incentives summary</t>
  </si>
  <si>
    <t>App28</t>
  </si>
  <si>
    <t>Developer services (wholesale)</t>
  </si>
  <si>
    <t>App29</t>
  </si>
  <si>
    <t>Wholesale tax</t>
  </si>
  <si>
    <t>App32</t>
  </si>
  <si>
    <t>Weighted average cost of capital for the Appointee</t>
  </si>
  <si>
    <t>App33</t>
  </si>
  <si>
    <t>Wholesale operating leases reclassified under IFRS16</t>
  </si>
  <si>
    <t xml:space="preserve">WS1 </t>
  </si>
  <si>
    <t xml:space="preserve">WS1a  </t>
  </si>
  <si>
    <t>Wholesale water operating and capital expenditure by business unit including operating leases reclassified under IFRS16</t>
  </si>
  <si>
    <t xml:space="preserve">WS2  </t>
  </si>
  <si>
    <t xml:space="preserve">WS3 </t>
  </si>
  <si>
    <t>Wholesale water properties and population</t>
  </si>
  <si>
    <t xml:space="preserve">WS5  </t>
  </si>
  <si>
    <t>Other wholesale water expenditure</t>
  </si>
  <si>
    <t xml:space="preserve">WS10  </t>
  </si>
  <si>
    <t>Transitional spending in the wholesale water service</t>
  </si>
  <si>
    <t xml:space="preserve">WS13  </t>
  </si>
  <si>
    <t>PR14 wholesale revenue forecast incentive mechanism for the water service</t>
  </si>
  <si>
    <t xml:space="preserve">WS15  </t>
  </si>
  <si>
    <t>PR14 wholesale total expenditure outperformance sharing for the water service</t>
  </si>
  <si>
    <t xml:space="preserve">Wr1 </t>
  </si>
  <si>
    <t>Wholesale water resources (explanatory variables)</t>
  </si>
  <si>
    <t xml:space="preserve">Wr2  </t>
  </si>
  <si>
    <t>Wholesale water resources opex</t>
  </si>
  <si>
    <t xml:space="preserve">Wr3  </t>
  </si>
  <si>
    <t>Wholesale revenue projections for the water resources price control</t>
  </si>
  <si>
    <t xml:space="preserve">Wr4  </t>
  </si>
  <si>
    <t xml:space="preserve">Cost recovery for water resources </t>
  </si>
  <si>
    <t xml:space="preserve">Wr5  </t>
  </si>
  <si>
    <t>Weighted average cost of capital for the water resources control</t>
  </si>
  <si>
    <t xml:space="preserve">Wn1  </t>
  </si>
  <si>
    <t>Wholesale network plus raw water transport and water treatment (explanatory variables)</t>
  </si>
  <si>
    <t xml:space="preserve">Wn2  </t>
  </si>
  <si>
    <t>Wholesale water network plus water distribution (explanatory variables)</t>
  </si>
  <si>
    <t xml:space="preserve">Wn3  </t>
  </si>
  <si>
    <t>Wholesale revenue projections for the water network plus price control</t>
  </si>
  <si>
    <t xml:space="preserve">Wn4  </t>
  </si>
  <si>
    <t>Cost recovery for water network plus</t>
  </si>
  <si>
    <t xml:space="preserve">Wn5  </t>
  </si>
  <si>
    <t>Weighted average cost of capital for the water network plus control</t>
  </si>
  <si>
    <t xml:space="preserve">WWS1  </t>
  </si>
  <si>
    <t xml:space="preserve">WWS1a  </t>
  </si>
  <si>
    <t>Wholesale wastewater operating and capital expenditure by business unit including operating leases reclassified under IFRS16</t>
  </si>
  <si>
    <t xml:space="preserve">WWS2  </t>
  </si>
  <si>
    <t>Wholesale wastewater capital and operating expenditure by purpose</t>
  </si>
  <si>
    <t xml:space="preserve">WWS3  </t>
  </si>
  <si>
    <t>Wholesale wastewater properties and population</t>
  </si>
  <si>
    <t xml:space="preserve">WWS4  </t>
  </si>
  <si>
    <t>Wholesale wastewater other (explanatory variables)</t>
  </si>
  <si>
    <t xml:space="preserve">WWS5  </t>
  </si>
  <si>
    <t>Other wholesale wastewater expenditure</t>
  </si>
  <si>
    <t xml:space="preserve">WWS7  </t>
  </si>
  <si>
    <t>Wholesale wastewater local authority rates</t>
  </si>
  <si>
    <t xml:space="preserve">WWS10  </t>
  </si>
  <si>
    <t>Transitional spending in the wholesale wastewater service</t>
  </si>
  <si>
    <t xml:space="preserve">WWS13  </t>
  </si>
  <si>
    <t>PR14 wholesale revenue forecast incentive mechanism for the wastewater service</t>
  </si>
  <si>
    <t xml:space="preserve">WWS15 </t>
  </si>
  <si>
    <t>PR14 wholesale total expenditure outperformance sharing for the wastewater service</t>
  </si>
  <si>
    <t xml:space="preserve">WWn1  </t>
  </si>
  <si>
    <t>Wholesale wastewater sewage treatment operating expenditure</t>
  </si>
  <si>
    <t xml:space="preserve">WWn3  </t>
  </si>
  <si>
    <t>Wholesale wastewater network (explanatory variables)</t>
  </si>
  <si>
    <t xml:space="preserve">WWn5  </t>
  </si>
  <si>
    <t>Wholesale revenue projections for the wastewater network plus price control</t>
  </si>
  <si>
    <t xml:space="preserve">WWn6  </t>
  </si>
  <si>
    <t>Cost recovery for wastewater network plus</t>
  </si>
  <si>
    <t xml:space="preserve">WWn7  </t>
  </si>
  <si>
    <t>Weighted average cost of capital for the wastewater network plus control</t>
  </si>
  <si>
    <t>Bio3</t>
  </si>
  <si>
    <t>Wholesale wastewater sludge opex</t>
  </si>
  <si>
    <t>Bio4</t>
  </si>
  <si>
    <t>Wholesale revenue projections for the wastewater bioresources price control</t>
  </si>
  <si>
    <t>Bio5</t>
  </si>
  <si>
    <t>Cost recovery for bioresources</t>
  </si>
  <si>
    <t>Bio6</t>
  </si>
  <si>
    <t>Weighted average cost of capital for the bioresources control</t>
  </si>
  <si>
    <t xml:space="preserve">R1 </t>
  </si>
  <si>
    <t>Residential Retail</t>
  </si>
  <si>
    <t>R7</t>
  </si>
  <si>
    <t>Revenue and cost recovery for retail</t>
  </si>
  <si>
    <t>R9</t>
  </si>
  <si>
    <t>PR14 reconciliation household retail revenue</t>
  </si>
  <si>
    <t>R10</t>
  </si>
  <si>
    <t>PR14 Service Incentive mechanism</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</si>
</sst>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Arial"/>
      <family val="2"/>
    </font>
    <font>
      <sz val="12"/>
      <color theme="1"/>
      <name val="Franklin Gothic Demi"/>
      <family val="2"/>
    </font>
    <font>
      <sz val="14"/>
      <color theme="1"/>
      <name val="Franklin Gothic Demi"/>
      <family val="2"/>
    </font>
    <font>
      <sz val="10"/>
      <color theme="1"/>
      <name val="Arial"/>
      <family val="2"/>
    </font>
    <font>
      <u/>
      <sz val="10"/>
      <color theme="1"/>
      <name val="Arial"/>
      <family val="2"/>
    </font>
    <font>
      <sz val="11"/>
      <color theme="4"/>
      <name val="Franklin Gothic Demi"/>
      <family val="2"/>
    </font>
    <font>
      <b/>
      <sz val="11"/>
      <color theme="1"/>
      <name val="Arial"/>
      <family val="2"/>
    </font>
    <font>
      <sz val="10"/>
      <color theme="1"/>
      <name val="Wingdings"/>
      <charset val="2"/>
    </font>
    <font>
      <sz val="10"/>
      <color theme="8"/>
      <name val="Franklin Gothic Demi"/>
      <family val="2"/>
    </font>
    <font>
      <sz val="10"/>
      <name val="Arial"/>
      <family val="2"/>
    </font>
    <font>
      <b/>
      <u/>
      <sz val="10"/>
      <color theme="1"/>
      <name val="Arial"/>
      <family val="2"/>
    </font>
    <font>
      <i/>
      <sz val="10"/>
      <color theme="1"/>
      <name val="Arial"/>
      <family val="2"/>
    </font>
    <font>
      <i/>
      <sz val="10"/>
      <color rgb="FF000000"/>
      <name val="Arial"/>
      <family val="2"/>
    </font>
    <font>
      <sz val="10"/>
      <color rgb="FF0078C9"/>
      <name val="Franklin Gothic Demi"/>
      <family val="2"/>
    </font>
    <font>
      <sz val="10"/>
      <color rgb="FFFF0000"/>
      <name val="Arial"/>
      <family val="2"/>
    </font>
    <font>
      <b/>
      <sz val="10"/>
      <color theme="1"/>
      <name val="Arial"/>
      <family val="2"/>
    </font>
    <font>
      <sz val="14"/>
      <color rgb="FFFF0000"/>
      <name val="Franklin Gothic Demi"/>
      <family val="2"/>
    </font>
    <font>
      <sz val="10"/>
      <color theme="1"/>
      <name val="Franklin Gothic Demi"/>
      <family val="2"/>
    </font>
    <font>
      <sz val="9"/>
      <color theme="1"/>
      <name val="Arial"/>
      <family val="2"/>
    </font>
    <font>
      <sz val="10"/>
      <color rgb="FF4472C4"/>
      <name val="Franklin Gothic Demi"/>
      <family val="2"/>
    </font>
    <font>
      <sz val="11"/>
      <color theme="1"/>
      <name val="Arial"/>
      <family val="2"/>
    </font>
  </fonts>
  <fills count="9">
    <fill>
      <patternFill patternType="none"/>
    </fill>
    <fill>
      <patternFill patternType="gray125"/>
    </fill>
    <fill>
      <patternFill patternType="solid">
        <fgColor theme="0"/>
        <bgColor indexed="64"/>
      </patternFill>
    </fill>
    <fill>
      <patternFill patternType="solid">
        <fgColor rgb="FFE0DCD8"/>
        <bgColor indexed="64"/>
      </patternFill>
    </fill>
    <fill>
      <patternFill patternType="solid">
        <fgColor theme="6" tint="0.79998168889431442"/>
        <bgColor indexed="64"/>
      </patternFill>
    </fill>
    <fill>
      <patternFill patternType="solid">
        <fgColor rgb="FFFCEABF"/>
        <bgColor indexed="64"/>
      </patternFill>
    </fill>
    <fill>
      <patternFill patternType="solid">
        <fgColor rgb="FFF2BFE0"/>
        <bgColor indexed="64"/>
      </patternFill>
    </fill>
    <fill>
      <patternFill patternType="solid">
        <fgColor rgb="FFBFDDF1"/>
        <bgColor indexed="64"/>
      </patternFill>
    </fill>
    <fill>
      <patternFill patternType="solid">
        <fgColor theme="4" tint="0.79998168889431442"/>
        <bgColor indexed="64"/>
      </patternFill>
    </fill>
  </fills>
  <borders count="37">
    <border>
      <left/>
      <right/>
      <top/>
      <bottom/>
      <diagonal/>
    </border>
    <border>
      <left/>
      <right/>
      <top/>
      <bottom style="thick">
        <color rgb="FF0078C9"/>
      </bottom>
      <diagonal/>
    </border>
    <border>
      <left style="thick">
        <color rgb="FF857362"/>
      </left>
      <right/>
      <top style="thick">
        <color rgb="FF857362"/>
      </top>
      <bottom/>
      <diagonal/>
    </border>
    <border>
      <left/>
      <right/>
      <top style="thick">
        <color rgb="FF857362"/>
      </top>
      <bottom/>
      <diagonal/>
    </border>
    <border>
      <left/>
      <right style="thick">
        <color rgb="FF857362"/>
      </right>
      <top style="thick">
        <color rgb="FF857362"/>
      </top>
      <bottom/>
      <diagonal/>
    </border>
    <border>
      <left style="thick">
        <color rgb="FF857362"/>
      </left>
      <right/>
      <top/>
      <bottom/>
      <diagonal/>
    </border>
    <border>
      <left/>
      <right style="thick">
        <color rgb="FF857362"/>
      </right>
      <top/>
      <bottom/>
      <diagonal/>
    </border>
    <border>
      <left style="thick">
        <color rgb="FF857362"/>
      </left>
      <right/>
      <top/>
      <bottom style="thick">
        <color rgb="FF857362"/>
      </bottom>
      <diagonal/>
    </border>
    <border>
      <left/>
      <right/>
      <top/>
      <bottom style="thick">
        <color rgb="FF857362"/>
      </bottom>
      <diagonal/>
    </border>
    <border>
      <left/>
      <right style="thick">
        <color rgb="FF857362"/>
      </right>
      <top/>
      <bottom style="thick">
        <color rgb="FF857362"/>
      </bottom>
      <diagonal/>
    </border>
    <border>
      <left style="medium">
        <color rgb="FF857362"/>
      </left>
      <right style="thin">
        <color rgb="FF857362"/>
      </right>
      <top style="thin">
        <color rgb="FF857362"/>
      </top>
      <bottom style="thin">
        <color rgb="FF857362"/>
      </bottom>
      <diagonal/>
    </border>
    <border>
      <left style="thin">
        <color rgb="FF857362"/>
      </left>
      <right style="thin">
        <color rgb="FF857362"/>
      </right>
      <top style="thin">
        <color rgb="FF857362"/>
      </top>
      <bottom style="thin">
        <color rgb="FF857362"/>
      </bottom>
      <diagonal/>
    </border>
    <border>
      <left style="thin">
        <color rgb="FF857362"/>
      </left>
      <right style="medium">
        <color rgb="FF857362"/>
      </right>
      <top style="thin">
        <color rgb="FF857362"/>
      </top>
      <bottom style="thin">
        <color rgb="FF857362"/>
      </bottom>
      <diagonal/>
    </border>
    <border>
      <left style="medium">
        <color rgb="FF857362"/>
      </left>
      <right style="thin">
        <color rgb="FF857362"/>
      </right>
      <top style="thin">
        <color rgb="FF857362"/>
      </top>
      <bottom style="medium">
        <color rgb="FF857362"/>
      </bottom>
      <diagonal/>
    </border>
    <border>
      <left style="thin">
        <color rgb="FF857362"/>
      </left>
      <right style="thin">
        <color rgb="FF857362"/>
      </right>
      <top style="thin">
        <color rgb="FF857362"/>
      </top>
      <bottom style="medium">
        <color rgb="FF857362"/>
      </bottom>
      <diagonal/>
    </border>
    <border>
      <left style="thin">
        <color rgb="FF857362"/>
      </left>
      <right style="medium">
        <color rgb="FF857362"/>
      </right>
      <top style="thin">
        <color rgb="FF857362"/>
      </top>
      <bottom style="medium">
        <color rgb="FF857362"/>
      </bottom>
      <diagonal/>
    </border>
    <border>
      <left/>
      <right style="thin">
        <color rgb="FF857362"/>
      </right>
      <top style="thin">
        <color rgb="FF857362"/>
      </top>
      <bottom style="thin">
        <color rgb="FF857362"/>
      </bottom>
      <diagonal/>
    </border>
    <border>
      <left/>
      <right style="thin">
        <color rgb="FF857362"/>
      </right>
      <top style="thin">
        <color rgb="FF857362"/>
      </top>
      <bottom style="medium">
        <color rgb="FF857362"/>
      </bottom>
      <diagonal/>
    </border>
    <border>
      <left style="thin">
        <color rgb="FF857362"/>
      </left>
      <right style="medium">
        <color rgb="FF857362"/>
      </right>
      <top/>
      <bottom style="thin">
        <color rgb="FF857362"/>
      </bottom>
      <diagonal/>
    </border>
    <border>
      <left style="medium">
        <color rgb="FF857362"/>
      </left>
      <right style="thin">
        <color rgb="FF857362"/>
      </right>
      <top/>
      <bottom style="thin">
        <color rgb="FF857362"/>
      </bottom>
      <diagonal/>
    </border>
    <border>
      <left style="thin">
        <color rgb="FF857362"/>
      </left>
      <right style="thin">
        <color rgb="FF857362"/>
      </right>
      <top/>
      <bottom style="thin">
        <color rgb="FF857362"/>
      </bottom>
      <diagonal/>
    </border>
    <border>
      <left style="medium">
        <color rgb="FF857362"/>
      </left>
      <right style="thin">
        <color rgb="FF857362"/>
      </right>
      <top style="thin">
        <color rgb="FF857362"/>
      </top>
      <bottom/>
      <diagonal/>
    </border>
    <border>
      <left style="thin">
        <color rgb="FF857362"/>
      </left>
      <right/>
      <top style="thin">
        <color rgb="FF857362"/>
      </top>
      <bottom style="thin">
        <color rgb="FF857362"/>
      </bottom>
      <diagonal/>
    </border>
    <border>
      <left style="thin">
        <color rgb="FF857362"/>
      </left>
      <right/>
      <top/>
      <bottom style="thin">
        <color rgb="FF857362"/>
      </bottom>
      <diagonal/>
    </border>
    <border>
      <left style="thin">
        <color rgb="FF857362"/>
      </left>
      <right/>
      <top style="thin">
        <color rgb="FF857362"/>
      </top>
      <bottom style="medium">
        <color rgb="FF857362"/>
      </bottom>
      <diagonal/>
    </border>
    <border>
      <left style="medium">
        <color rgb="FF857362"/>
      </left>
      <right/>
      <top style="thin">
        <color rgb="FF857362"/>
      </top>
      <bottom style="thin">
        <color rgb="FF857362"/>
      </bottom>
      <diagonal/>
    </border>
    <border>
      <left style="thin">
        <color rgb="FF857362"/>
      </left>
      <right style="thin">
        <color rgb="FF857362"/>
      </right>
      <top style="medium">
        <color rgb="FF857362"/>
      </top>
      <bottom style="medium">
        <color rgb="FF857362"/>
      </bottom>
      <diagonal/>
    </border>
    <border>
      <left/>
      <right style="thin">
        <color rgb="FF857362"/>
      </right>
      <top/>
      <bottom style="thin">
        <color rgb="FF857362"/>
      </bottom>
      <diagonal/>
    </border>
    <border>
      <left style="medium">
        <color rgb="FF857362"/>
      </left>
      <right style="thin">
        <color rgb="FF857362"/>
      </right>
      <top style="medium">
        <color rgb="FF857362"/>
      </top>
      <bottom style="medium">
        <color rgb="FF857362"/>
      </bottom>
      <diagonal/>
    </border>
    <border>
      <left/>
      <right style="thin">
        <color rgb="FF857362"/>
      </right>
      <top style="medium">
        <color rgb="FF857362"/>
      </top>
      <bottom style="medium">
        <color rgb="FF857362"/>
      </bottom>
      <diagonal/>
    </border>
    <border>
      <left style="thin">
        <color rgb="FF857362"/>
      </left>
      <right style="medium">
        <color rgb="FF857362"/>
      </right>
      <top style="medium">
        <color rgb="FF857362"/>
      </top>
      <bottom style="medium">
        <color rgb="FF857362"/>
      </bottom>
      <diagonal/>
    </border>
    <border>
      <left style="medium">
        <color rgb="FF857362"/>
      </left>
      <right/>
      <top/>
      <bottom style="thin">
        <color rgb="FF857362"/>
      </bottom>
      <diagonal/>
    </border>
    <border>
      <left style="medium">
        <color rgb="FF857362"/>
      </left>
      <right/>
      <top style="medium">
        <color rgb="FF857362"/>
      </top>
      <bottom style="medium">
        <color rgb="FF857362"/>
      </bottom>
      <diagonal/>
    </border>
    <border>
      <left style="thin">
        <color rgb="FF857362"/>
      </left>
      <right/>
      <top style="medium">
        <color rgb="FF857362"/>
      </top>
      <bottom style="medium">
        <color rgb="FF857362"/>
      </bottom>
      <diagonal/>
    </border>
    <border>
      <left style="thin">
        <color rgb="FF857362"/>
      </left>
      <right style="medium">
        <color rgb="FF857362"/>
      </right>
      <top style="thin">
        <color rgb="FF857362"/>
      </top>
      <bottom/>
      <diagonal/>
    </border>
    <border>
      <left style="thin">
        <color rgb="FF857362"/>
      </left>
      <right/>
      <top style="thin">
        <color rgb="FF857362"/>
      </top>
      <bottom/>
      <diagonal/>
    </border>
    <border>
      <left style="medium">
        <color rgb="FF857362"/>
      </left>
      <right/>
      <top style="thin">
        <color rgb="FF857362"/>
      </top>
      <bottom/>
      <diagonal/>
    </border>
  </borders>
  <cellStyleXfs count="2">
    <xf numFmtId="0" fontId="0" fillId="0" borderId="0"/>
    <xf numFmtId="0" fontId="20" fillId="0" borderId="0"/>
  </cellStyleXfs>
  <cellXfs count="97">
    <xf numFmtId="0" fontId="0" fillId="0" borderId="0" xfId="0"/>
    <xf numFmtId="0" fontId="0" fillId="2" borderId="0" xfId="0" applyFill="1" applyAlignment="1">
      <alignment vertical="center"/>
    </xf>
    <xf numFmtId="0" fontId="2" fillId="2" borderId="0" xfId="0" applyFont="1" applyFill="1" applyAlignment="1">
      <alignment vertical="center"/>
    </xf>
    <xf numFmtId="0" fontId="1" fillId="2" borderId="0" xfId="0" applyFont="1" applyFill="1" applyAlignment="1">
      <alignment vertical="center"/>
    </xf>
    <xf numFmtId="0" fontId="5" fillId="2" borderId="1" xfId="0" applyFont="1" applyFill="1" applyBorder="1" applyAlignment="1">
      <alignment vertical="center"/>
    </xf>
    <xf numFmtId="0" fontId="0" fillId="2" borderId="1" xfId="0" applyFill="1" applyBorder="1" applyAlignment="1">
      <alignment vertical="center"/>
    </xf>
    <xf numFmtId="0" fontId="3" fillId="2" borderId="0" xfId="0" applyFont="1" applyFill="1" applyAlignment="1">
      <alignment vertical="center"/>
    </xf>
    <xf numFmtId="0" fontId="3" fillId="4" borderId="10" xfId="0" applyFont="1" applyFill="1" applyBorder="1" applyAlignment="1">
      <alignment horizontal="center" vertical="top" wrapText="1"/>
    </xf>
    <xf numFmtId="0" fontId="3" fillId="4" borderId="11" xfId="0" applyFont="1" applyFill="1" applyBorder="1" applyAlignment="1">
      <alignment horizontal="left" vertical="top" wrapText="1"/>
    </xf>
    <xf numFmtId="0" fontId="3" fillId="4" borderId="12" xfId="0" applyFont="1" applyFill="1" applyBorder="1" applyAlignment="1">
      <alignment horizontal="left" vertical="top" wrapText="1"/>
    </xf>
    <xf numFmtId="0" fontId="3" fillId="4" borderId="21" xfId="0" applyFont="1" applyFill="1" applyBorder="1" applyAlignment="1">
      <alignment horizontal="center" vertical="top" wrapText="1"/>
    </xf>
    <xf numFmtId="0" fontId="6" fillId="0" borderId="0" xfId="0" applyFont="1"/>
    <xf numFmtId="0" fontId="0" fillId="5" borderId="0" xfId="0" applyFill="1" applyAlignment="1">
      <alignment vertical="center"/>
    </xf>
    <xf numFmtId="0" fontId="0" fillId="6" borderId="0" xfId="0" applyFill="1" applyAlignment="1">
      <alignment vertical="center"/>
    </xf>
    <xf numFmtId="0" fontId="3" fillId="7" borderId="16" xfId="0" applyFont="1" applyFill="1" applyBorder="1" applyAlignment="1">
      <alignment horizontal="center" vertical="top" wrapText="1"/>
    </xf>
    <xf numFmtId="0" fontId="3" fillId="7" borderId="17" xfId="0" applyFont="1" applyFill="1" applyBorder="1" applyAlignment="1">
      <alignment horizontal="center" vertical="top" wrapText="1"/>
    </xf>
    <xf numFmtId="0" fontId="3" fillId="7" borderId="10" xfId="0" applyFont="1" applyFill="1" applyBorder="1" applyAlignment="1">
      <alignment horizontal="center" vertical="top" wrapText="1"/>
    </xf>
    <xf numFmtId="0" fontId="3" fillId="7" borderId="13" xfId="0" applyFont="1" applyFill="1" applyBorder="1" applyAlignment="1">
      <alignment horizontal="center" vertical="top" wrapText="1"/>
    </xf>
    <xf numFmtId="0" fontId="0" fillId="0" borderId="0" xfId="0" applyFill="1" applyBorder="1"/>
    <xf numFmtId="0" fontId="11" fillId="0" borderId="0" xfId="0" applyFont="1" applyFill="1" applyBorder="1" applyAlignment="1">
      <alignment horizontal="left" vertical="top" wrapText="1"/>
    </xf>
    <xf numFmtId="0" fontId="6" fillId="6" borderId="0" xfId="0" applyFont="1" applyFill="1" applyAlignment="1">
      <alignment horizontal="right" vertical="center"/>
    </xf>
    <xf numFmtId="0" fontId="3" fillId="7" borderId="10" xfId="0" applyFont="1" applyFill="1" applyBorder="1" applyAlignment="1">
      <alignment horizontal="center" vertical="center"/>
    </xf>
    <xf numFmtId="0" fontId="3" fillId="7" borderId="13" xfId="0" applyFont="1" applyFill="1" applyBorder="1" applyAlignment="1">
      <alignment horizontal="center" vertical="center"/>
    </xf>
    <xf numFmtId="0" fontId="11" fillId="4" borderId="25" xfId="0" applyFont="1" applyFill="1" applyBorder="1" applyAlignment="1">
      <alignment horizontal="center" vertical="top" wrapText="1"/>
    </xf>
    <xf numFmtId="0" fontId="11" fillId="4" borderId="19" xfId="0" applyFont="1" applyFill="1" applyBorder="1" applyAlignment="1">
      <alignment horizontal="center" vertical="top" wrapText="1"/>
    </xf>
    <xf numFmtId="0" fontId="11" fillId="4" borderId="27" xfId="0" applyFont="1" applyFill="1" applyBorder="1" applyAlignment="1">
      <alignment horizontal="left" vertical="top" wrapText="1"/>
    </xf>
    <xf numFmtId="0" fontId="11" fillId="4" borderId="27" xfId="0" applyFont="1" applyFill="1" applyBorder="1" applyAlignment="1">
      <alignment horizontal="center" vertical="top" wrapText="1"/>
    </xf>
    <xf numFmtId="0" fontId="11" fillId="4" borderId="20" xfId="0" applyFont="1" applyFill="1" applyBorder="1" applyAlignment="1">
      <alignment horizontal="left" vertical="top" wrapText="1"/>
    </xf>
    <xf numFmtId="0" fontId="12" fillId="4" borderId="20" xfId="0" applyFont="1" applyFill="1" applyBorder="1" applyAlignment="1">
      <alignment horizontal="left" vertical="top" wrapText="1"/>
    </xf>
    <xf numFmtId="0" fontId="11" fillId="4" borderId="20" xfId="0" applyFont="1" applyFill="1" applyBorder="1" applyAlignment="1">
      <alignment horizontal="left" vertical="top"/>
    </xf>
    <xf numFmtId="0" fontId="11" fillId="4" borderId="18" xfId="0" applyFont="1" applyFill="1" applyBorder="1" applyAlignment="1">
      <alignment horizontal="left" vertical="top" wrapText="1"/>
    </xf>
    <xf numFmtId="0" fontId="13" fillId="3" borderId="28" xfId="0" applyFont="1" applyFill="1" applyBorder="1" applyAlignment="1">
      <alignment horizontal="center" vertical="top" wrapText="1"/>
    </xf>
    <xf numFmtId="0" fontId="13" fillId="3" borderId="29" xfId="0" applyFont="1" applyFill="1" applyBorder="1" applyAlignment="1">
      <alignment horizontal="center" vertical="top" wrapText="1"/>
    </xf>
    <xf numFmtId="0" fontId="13" fillId="3" borderId="26" xfId="0" applyFont="1" applyFill="1" applyBorder="1" applyAlignment="1">
      <alignment horizontal="center" vertical="top" wrapText="1"/>
    </xf>
    <xf numFmtId="0" fontId="13" fillId="3" borderId="30" xfId="0" applyFont="1" applyFill="1" applyBorder="1" applyAlignment="1">
      <alignment horizontal="center" vertical="top" wrapText="1"/>
    </xf>
    <xf numFmtId="0" fontId="11" fillId="4" borderId="31" xfId="0" applyFont="1" applyFill="1" applyBorder="1" applyAlignment="1">
      <alignment horizontal="center" vertical="top" wrapText="1"/>
    </xf>
    <xf numFmtId="0" fontId="13" fillId="3" borderId="32" xfId="0" applyFont="1" applyFill="1" applyBorder="1" applyAlignment="1">
      <alignment horizontal="center" vertical="top" wrapText="1"/>
    </xf>
    <xf numFmtId="0" fontId="3" fillId="7" borderId="19" xfId="0" applyFont="1" applyFill="1" applyBorder="1" applyAlignment="1">
      <alignment horizontal="center" vertical="center"/>
    </xf>
    <xf numFmtId="0" fontId="3" fillId="4" borderId="19" xfId="0" applyFont="1" applyFill="1" applyBorder="1" applyAlignment="1">
      <alignment horizontal="center" vertical="top" wrapText="1"/>
    </xf>
    <xf numFmtId="0" fontId="3" fillId="4" borderId="20" xfId="0" applyFont="1" applyFill="1" applyBorder="1" applyAlignment="1">
      <alignment horizontal="left" vertical="top" wrapText="1"/>
    </xf>
    <xf numFmtId="0" fontId="3" fillId="4" borderId="18" xfId="0" applyFont="1" applyFill="1" applyBorder="1" applyAlignment="1">
      <alignment horizontal="left" vertical="top" wrapText="1"/>
    </xf>
    <xf numFmtId="0" fontId="13" fillId="3" borderId="26" xfId="0" applyFont="1" applyFill="1" applyBorder="1" applyAlignment="1">
      <alignment horizontal="left" vertical="top" wrapText="1"/>
    </xf>
    <xf numFmtId="0" fontId="13" fillId="3" borderId="30" xfId="0" applyFont="1" applyFill="1" applyBorder="1" applyAlignment="1">
      <alignment horizontal="left" vertical="top" wrapText="1"/>
    </xf>
    <xf numFmtId="0" fontId="6" fillId="7" borderId="0" xfId="0" applyFont="1" applyFill="1" applyAlignment="1">
      <alignment horizontal="right" vertical="center"/>
    </xf>
    <xf numFmtId="0" fontId="0" fillId="7" borderId="0" xfId="0" applyFill="1" applyAlignment="1">
      <alignment vertical="center"/>
    </xf>
    <xf numFmtId="0" fontId="17" fillId="2" borderId="0" xfId="0" applyFont="1" applyFill="1" applyAlignment="1">
      <alignment vertical="center"/>
    </xf>
    <xf numFmtId="0" fontId="3" fillId="5" borderId="16" xfId="0" applyFont="1" applyFill="1" applyBorder="1" applyAlignment="1" applyProtection="1">
      <alignment horizontal="left" vertical="top" wrapText="1"/>
      <protection locked="0"/>
    </xf>
    <xf numFmtId="0" fontId="3" fillId="5" borderId="16" xfId="0" applyFont="1" applyFill="1" applyBorder="1" applyAlignment="1" applyProtection="1">
      <alignment horizontal="center" vertical="top" wrapText="1"/>
      <protection locked="0"/>
    </xf>
    <xf numFmtId="0" fontId="3" fillId="5" borderId="17" xfId="0" applyFont="1" applyFill="1" applyBorder="1" applyAlignment="1" applyProtection="1">
      <alignment horizontal="left" vertical="top" wrapText="1"/>
      <protection locked="0"/>
    </xf>
    <xf numFmtId="0" fontId="3" fillId="5" borderId="17" xfId="0" applyFont="1" applyFill="1" applyBorder="1" applyAlignment="1" applyProtection="1">
      <alignment horizontal="center" vertical="top" wrapText="1"/>
      <protection locked="0"/>
    </xf>
    <xf numFmtId="0" fontId="3" fillId="5" borderId="11" xfId="0" applyFont="1" applyFill="1" applyBorder="1" applyAlignment="1" applyProtection="1">
      <alignment horizontal="left" vertical="top" wrapText="1"/>
      <protection locked="0"/>
    </xf>
    <xf numFmtId="0" fontId="3" fillId="5" borderId="12" xfId="0" applyFont="1" applyFill="1" applyBorder="1" applyAlignment="1" applyProtection="1">
      <alignment horizontal="left" vertical="top" wrapText="1"/>
      <protection locked="0"/>
    </xf>
    <xf numFmtId="0" fontId="3" fillId="5" borderId="14" xfId="0" applyFont="1" applyFill="1" applyBorder="1" applyAlignment="1" applyProtection="1">
      <alignment horizontal="left" vertical="top" wrapText="1"/>
      <protection locked="0"/>
    </xf>
    <xf numFmtId="0" fontId="3" fillId="5" borderId="15" xfId="0" applyFont="1" applyFill="1" applyBorder="1" applyAlignment="1" applyProtection="1">
      <alignment horizontal="left" vertical="top" wrapText="1"/>
      <protection locked="0"/>
    </xf>
    <xf numFmtId="0" fontId="3" fillId="5" borderId="25" xfId="0" applyFont="1" applyFill="1" applyBorder="1" applyAlignment="1" applyProtection="1">
      <alignment horizontal="center" vertical="top" wrapText="1"/>
      <protection locked="0"/>
    </xf>
    <xf numFmtId="0" fontId="3" fillId="5" borderId="18" xfId="0" applyFont="1" applyFill="1" applyBorder="1" applyAlignment="1" applyProtection="1">
      <alignment horizontal="left" vertical="center" wrapText="1"/>
      <protection locked="0"/>
    </xf>
    <xf numFmtId="0" fontId="3" fillId="5" borderId="19" xfId="0" applyFont="1" applyFill="1" applyBorder="1" applyAlignment="1" applyProtection="1">
      <alignment horizontal="center" vertical="top" wrapText="1"/>
      <protection locked="0"/>
    </xf>
    <xf numFmtId="0" fontId="3" fillId="5" borderId="20" xfId="0" applyFont="1" applyFill="1" applyBorder="1" applyAlignment="1" applyProtection="1">
      <alignment horizontal="left" vertical="top" wrapText="1"/>
      <protection locked="0"/>
    </xf>
    <xf numFmtId="0" fontId="3" fillId="5" borderId="18" xfId="0" applyFont="1" applyFill="1" applyBorder="1" applyAlignment="1" applyProtection="1">
      <alignment horizontal="left" vertical="top" wrapText="1"/>
      <protection locked="0"/>
    </xf>
    <xf numFmtId="0" fontId="3" fillId="5" borderId="22" xfId="0" applyFont="1" applyFill="1" applyBorder="1" applyAlignment="1" applyProtection="1">
      <alignment horizontal="left" vertical="top" wrapText="1"/>
      <protection locked="0"/>
    </xf>
    <xf numFmtId="0" fontId="3" fillId="5" borderId="10" xfId="0" applyFont="1" applyFill="1" applyBorder="1" applyAlignment="1" applyProtection="1">
      <alignment horizontal="center" vertical="top" wrapText="1"/>
      <protection locked="0"/>
    </xf>
    <xf numFmtId="0" fontId="3" fillId="5" borderId="13" xfId="0" applyFont="1" applyFill="1" applyBorder="1" applyAlignment="1" applyProtection="1">
      <alignment horizontal="center" vertical="top" wrapText="1"/>
      <protection locked="0"/>
    </xf>
    <xf numFmtId="0" fontId="13" fillId="3" borderId="33" xfId="0" applyFont="1" applyFill="1" applyBorder="1" applyAlignment="1">
      <alignment horizontal="center" vertical="top" wrapText="1"/>
    </xf>
    <xf numFmtId="0" fontId="11" fillId="4" borderId="23" xfId="0" applyFont="1" applyFill="1" applyBorder="1" applyAlignment="1">
      <alignment horizontal="left" vertical="top" wrapText="1"/>
    </xf>
    <xf numFmtId="0" fontId="11" fillId="4" borderId="22" xfId="0" applyFont="1" applyFill="1" applyBorder="1" applyAlignment="1">
      <alignment horizontal="left" vertical="top" wrapText="1"/>
    </xf>
    <xf numFmtId="0" fontId="3" fillId="5" borderId="24" xfId="0" applyFont="1" applyFill="1" applyBorder="1" applyAlignment="1" applyProtection="1">
      <alignment horizontal="left" vertical="top" wrapText="1"/>
      <protection locked="0"/>
    </xf>
    <xf numFmtId="0" fontId="11" fillId="4" borderId="12" xfId="0" applyFont="1" applyFill="1" applyBorder="1" applyAlignment="1">
      <alignment vertical="top" wrapText="1"/>
    </xf>
    <xf numFmtId="0" fontId="3" fillId="5" borderId="12" xfId="0" applyFont="1" applyFill="1" applyBorder="1" applyAlignment="1" applyProtection="1">
      <alignment vertical="top" wrapText="1"/>
      <protection locked="0"/>
    </xf>
    <xf numFmtId="0" fontId="3" fillId="5" borderId="23" xfId="0" applyFont="1" applyFill="1" applyBorder="1" applyAlignment="1" applyProtection="1">
      <alignment horizontal="left" vertical="center" wrapText="1"/>
      <protection locked="0"/>
    </xf>
    <xf numFmtId="0" fontId="3" fillId="5" borderId="22" xfId="0" applyFont="1" applyFill="1" applyBorder="1" applyAlignment="1" applyProtection="1">
      <alignment horizontal="left" vertical="center" wrapText="1"/>
      <protection locked="0"/>
    </xf>
    <xf numFmtId="0" fontId="3" fillId="5" borderId="24" xfId="0" applyFont="1" applyFill="1" applyBorder="1" applyAlignment="1" applyProtection="1">
      <alignment horizontal="left" vertical="center" wrapText="1"/>
      <protection locked="0"/>
    </xf>
    <xf numFmtId="0" fontId="3" fillId="4" borderId="23" xfId="0" applyFont="1" applyFill="1" applyBorder="1" applyAlignment="1">
      <alignment horizontal="left" vertical="top" wrapText="1"/>
    </xf>
    <xf numFmtId="0" fontId="3" fillId="4" borderId="22" xfId="0" applyFont="1" applyFill="1" applyBorder="1" applyAlignment="1">
      <alignment horizontal="left" vertical="top" wrapText="1"/>
    </xf>
    <xf numFmtId="0" fontId="3" fillId="5" borderId="12" xfId="0" applyFont="1" applyFill="1" applyBorder="1" applyAlignment="1" applyProtection="1">
      <alignment vertical="center" wrapText="1"/>
      <protection locked="0"/>
    </xf>
    <xf numFmtId="0" fontId="3" fillId="5" borderId="14" xfId="0" applyFont="1" applyFill="1" applyBorder="1" applyAlignment="1" applyProtection="1">
      <alignment horizontal="left" vertical="center" wrapText="1"/>
      <protection locked="0"/>
    </xf>
    <xf numFmtId="0" fontId="3" fillId="5" borderId="15" xfId="0" applyFont="1" applyFill="1" applyBorder="1" applyAlignment="1" applyProtection="1">
      <alignment vertical="center" wrapText="1"/>
      <protection locked="0"/>
    </xf>
    <xf numFmtId="0" fontId="3" fillId="8" borderId="19" xfId="0" applyFont="1" applyFill="1" applyBorder="1" applyAlignment="1" applyProtection="1">
      <alignment horizontal="center" vertical="top" wrapText="1"/>
    </xf>
    <xf numFmtId="0" fontId="3" fillId="8" borderId="20" xfId="0" applyFont="1" applyFill="1" applyBorder="1" applyAlignment="1" applyProtection="1">
      <alignment horizontal="left" vertical="top" wrapText="1"/>
    </xf>
    <xf numFmtId="0" fontId="3" fillId="8" borderId="22" xfId="0" applyFont="1" applyFill="1" applyBorder="1" applyAlignment="1" applyProtection="1">
      <alignment horizontal="left" vertical="top" wrapText="1"/>
    </xf>
    <xf numFmtId="0" fontId="3" fillId="8" borderId="18" xfId="0" applyFont="1" applyFill="1" applyBorder="1" applyAlignment="1" applyProtection="1">
      <alignment horizontal="left" vertical="top" wrapText="1"/>
    </xf>
    <xf numFmtId="0" fontId="0" fillId="2" borderId="0" xfId="0" applyFill="1"/>
    <xf numFmtId="0" fontId="6" fillId="5" borderId="0" xfId="0" applyFont="1" applyFill="1" applyAlignment="1" applyProtection="1">
      <alignment horizontal="right" vertical="center"/>
      <protection locked="0"/>
    </xf>
    <xf numFmtId="0" fontId="0" fillId="2" borderId="0" xfId="0" applyFill="1" applyAlignment="1">
      <alignment horizontal="right" vertical="center"/>
    </xf>
    <xf numFmtId="0" fontId="3" fillId="5" borderId="34" xfId="0" applyFont="1" applyFill="1" applyBorder="1" applyAlignment="1" applyProtection="1">
      <alignment vertical="top" wrapText="1"/>
      <protection locked="0"/>
    </xf>
    <xf numFmtId="0" fontId="3" fillId="5" borderId="35" xfId="0" applyFont="1" applyFill="1" applyBorder="1" applyAlignment="1" applyProtection="1">
      <alignment horizontal="left" vertical="top" wrapText="1"/>
      <protection locked="0"/>
    </xf>
    <xf numFmtId="0" fontId="3" fillId="5" borderId="36" xfId="0" applyFont="1" applyFill="1" applyBorder="1" applyAlignment="1" applyProtection="1">
      <alignment horizontal="center" vertical="top" wrapText="1"/>
      <protection locked="0"/>
    </xf>
    <xf numFmtId="0" fontId="3" fillId="5" borderId="12" xfId="1" applyFont="1" applyFill="1" applyBorder="1" applyAlignment="1" applyProtection="1">
      <alignment horizontal="left" vertical="top" wrapText="1"/>
      <protection locked="0"/>
    </xf>
    <xf numFmtId="0" fontId="3" fillId="5" borderId="16" xfId="1" applyFont="1" applyFill="1" applyBorder="1" applyAlignment="1" applyProtection="1">
      <alignment horizontal="left" vertical="top" wrapText="1"/>
      <protection locked="0"/>
    </xf>
    <xf numFmtId="0" fontId="3" fillId="2" borderId="2" xfId="0" applyFont="1" applyFill="1" applyBorder="1" applyAlignment="1">
      <alignment horizontal="left" vertical="top" wrapText="1"/>
    </xf>
    <xf numFmtId="0" fontId="3" fillId="2" borderId="3"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5" xfId="0" applyFont="1" applyFill="1" applyBorder="1" applyAlignment="1">
      <alignment horizontal="left" vertical="top" wrapText="1"/>
    </xf>
    <xf numFmtId="0" fontId="3" fillId="2" borderId="0" xfId="0" applyFont="1" applyFill="1" applyBorder="1" applyAlignment="1">
      <alignment horizontal="left" vertical="top" wrapText="1"/>
    </xf>
    <xf numFmtId="0" fontId="3" fillId="2" borderId="6"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8" xfId="0" applyFont="1" applyFill="1" applyBorder="1" applyAlignment="1">
      <alignment horizontal="left" vertical="top" wrapText="1"/>
    </xf>
    <xf numFmtId="0" fontId="3" fillId="2" borderId="9" xfId="0" applyFont="1" applyFill="1" applyBorder="1" applyAlignment="1">
      <alignment horizontal="left" vertical="top" wrapText="1"/>
    </xf>
  </cellXfs>
  <cellStyles count="2">
    <cellStyle name="Normal" xfId="0" builtinId="0"/>
    <cellStyle name="Normal 2" xfId="1"/>
  </cellStyles>
  <dxfs count="0"/>
  <tableStyles count="0" defaultTableStyle="TableStyleMedium2" defaultPivotStyle="PivotStyleLight16"/>
  <colors>
    <mruColors>
      <color rgb="FF0078C9"/>
      <color rgb="FF4472C4"/>
      <color rgb="FFFCEABF"/>
      <color rgb="FFF2BFE0"/>
      <color rgb="FFBFDDF1"/>
      <color rgb="FF857362"/>
      <color rgb="FFFCEA97"/>
      <color rgb="FFE0DC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drawing1.xml><?xml version="1.0" encoding="utf-8"?>
<xdr:wsDr xmlns:xdr="http://schemas.openxmlformats.org/drawingml/2006/spreadsheetDrawing" xmlns:a="http://schemas.openxmlformats.org/drawingml/2006/main">
  <xdr:twoCellAnchor>
    <xdr:from>
      <xdr:col>1</xdr:col>
      <xdr:colOff>9526</xdr:colOff>
      <xdr:row>0</xdr:row>
      <xdr:rowOff>157162</xdr:rowOff>
    </xdr:from>
    <xdr:to>
      <xdr:col>17</xdr:col>
      <xdr:colOff>690562</xdr:colOff>
      <xdr:row>24</xdr:row>
      <xdr:rowOff>133349</xdr:rowOff>
    </xdr:to>
    <xdr:sp macro="" textlink="">
      <xdr:nvSpPr>
        <xdr:cNvPr id="2" name="TextBox 1">
          <a:extLst>
            <a:ext uri="{FF2B5EF4-FFF2-40B4-BE49-F238E27FC236}">
              <a16:creationId xmlns="" xmlns:a16="http://schemas.microsoft.com/office/drawing/2014/main" id="{00000000-0008-0000-0000-000002000000}"/>
            </a:ext>
          </a:extLst>
        </xdr:cNvPr>
        <xdr:cNvSpPr txBox="1"/>
      </xdr:nvSpPr>
      <xdr:spPr>
        <a:xfrm>
          <a:off x="207964" y="157162"/>
          <a:ext cx="11603036" cy="4167187"/>
        </a:xfrm>
        <a:prstGeom prst="rect">
          <a:avLst/>
        </a:prstGeom>
        <a:solidFill>
          <a:schemeClr val="bg1">
            <a:lumMod val="9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050">
              <a:solidFill>
                <a:srgbClr val="002060"/>
              </a:solidFill>
              <a:effectLst/>
              <a:latin typeface="Franklin Gothic Demi" panose="020B0703020102020204" pitchFamily="34" charset="0"/>
              <a:ea typeface="+mn-ea"/>
              <a:cs typeface="Arial" panose="020B0604020202020204" pitchFamily="34" charset="0"/>
            </a:rPr>
            <a:t>Guidance for stakeholders making representations on PR19 draft determinations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 deadline for making representations on the draft determinations is 10 am on 30 August 2019. This deadline is set in order for us to have sufficient time to give conscientious consideration to representations ahead of making our final determinations, which will be published on 11 December 2019.</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rgbClr val="002060"/>
              </a:solidFill>
              <a:effectLst/>
              <a:latin typeface="Franklin Gothic Demi" panose="020B0703020102020204" pitchFamily="34" charset="0"/>
              <a:ea typeface="+mn-ea"/>
              <a:cs typeface="Arial" panose="020B0604020202020204" pitchFamily="34" charset="0"/>
            </a:rPr>
            <a:t>Representations from water companies</a:t>
          </a:r>
        </a:p>
        <a:p>
          <a:endParaRPr lang="en-GB" sz="1050">
            <a:solidFill>
              <a:schemeClr val="dk1"/>
            </a:solidFill>
            <a:effectLst/>
            <a:latin typeface="Franklin Gothic Demi" panose="020B07030201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To ensure we have sufficient information to effectively take account of representations for the final determinations, we are asking companies to complete this representations pro forma. Completing the pro forma will help companies to maximise the impact of their representations on the draft determinations, as they will enable us to better identify what the issues are that we need to address. This pro forma contains four tables:</a:t>
          </a:r>
        </a:p>
        <a:p>
          <a:endParaRPr lang="en-GB" sz="1050">
            <a:solidFill>
              <a:schemeClr val="dk1"/>
            </a:solidFill>
            <a:effectLst/>
            <a:latin typeface="Arial" panose="020B0604020202020204" pitchFamily="34" charset="0"/>
            <a:ea typeface="+mn-ea"/>
            <a:cs typeface="Arial" panose="020B0604020202020204" pitchFamily="34" charset="0"/>
          </a:endParaRP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RP1 – Evidence summary for cost assessment purposes</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RP2 – Draft determination action and interventions response summary</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RP3 – Other issues summary (except cost assessment)</a:t>
          </a:r>
        </a:p>
        <a:p>
          <a:pPr lvl="0"/>
          <a:r>
            <a:rPr lang="en-GB" sz="1050">
              <a:solidFill>
                <a:schemeClr val="dk1"/>
              </a:solidFill>
              <a:effectLst/>
              <a:latin typeface="Arial" panose="020B0604020202020204" pitchFamily="34" charset="0"/>
              <a:ea typeface="+mn-ea"/>
              <a:cs typeface="Arial" panose="020B0604020202020204" pitchFamily="34" charset="0"/>
              <a:sym typeface="Wingdings" panose="05000000000000000000" pitchFamily="2" charset="2"/>
            </a:rPr>
            <a:t> </a:t>
          </a:r>
          <a:r>
            <a:rPr lang="en-GB" sz="1050">
              <a:solidFill>
                <a:schemeClr val="dk1"/>
              </a:solidFill>
              <a:effectLst/>
              <a:latin typeface="Arial" panose="020B0604020202020204" pitchFamily="34" charset="0"/>
              <a:ea typeface="+mn-ea"/>
              <a:cs typeface="Arial" panose="020B0604020202020204" pitchFamily="34" charset="0"/>
            </a:rPr>
            <a:t>RP4 – Schedule of data requirements for the final determination</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There is one pro forma for all water companies to use.</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solidFill>
                <a:schemeClr val="dk1"/>
              </a:solidFill>
              <a:effectLst/>
              <a:latin typeface="Arial" panose="020B0604020202020204" pitchFamily="34" charset="0"/>
              <a:ea typeface="+mn-ea"/>
              <a:cs typeface="Arial" panose="020B0604020202020204" pitchFamily="34" charset="0"/>
            </a:rPr>
            <a:t>We expect companies to publish their representations on the draft determination including any updated business plan tables.</a:t>
          </a: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100" b="0" i="0" u="none" strike="noStrike">
              <a:solidFill>
                <a:schemeClr val="dk1"/>
              </a:solidFill>
              <a:effectLst/>
              <a:latin typeface="Arial" panose="020B0604020202020204" pitchFamily="34" charset="0"/>
              <a:ea typeface="+mn-ea"/>
              <a:cs typeface="Arial" panose="020B0604020202020204" pitchFamily="34" charset="0"/>
            </a:rPr>
            <a:t>All elements of company representations should be uploaded to Ofwat's PR19 Data capture in Sharepoint. Companies may also email representations to </a:t>
          </a:r>
          <a:r>
            <a:rPr lang="en-GB" sz="1100" b="0" i="0" u="none" strike="noStrike">
              <a:solidFill>
                <a:srgbClr val="0078C9"/>
              </a:solidFill>
              <a:effectLst/>
              <a:latin typeface="Arial" panose="020B0604020202020204" pitchFamily="34" charset="0"/>
              <a:ea typeface="+mn-ea"/>
              <a:cs typeface="Arial" panose="020B0604020202020204" pitchFamily="34" charset="0"/>
            </a:rPr>
            <a:t>PR19@ofwat.gov.uk</a:t>
          </a:r>
          <a:r>
            <a:rPr lang="en-GB" sz="1100" b="0" i="0" u="none" strike="noStrike">
              <a:solidFill>
                <a:srgbClr val="4472C4"/>
              </a:solidFill>
              <a:effectLst/>
              <a:latin typeface="Arial" panose="020B0604020202020204" pitchFamily="34" charset="0"/>
              <a:ea typeface="+mn-ea"/>
              <a:cs typeface="Arial" panose="020B0604020202020204" pitchFamily="34" charset="0"/>
            </a:rPr>
            <a:t> </a:t>
          </a:r>
          <a:r>
            <a:rPr lang="en-GB" sz="1100" b="0" i="0" u="none" strike="noStrike">
              <a:solidFill>
                <a:schemeClr val="dk1"/>
              </a:solidFill>
              <a:effectLst/>
              <a:latin typeface="Arial" panose="020B0604020202020204" pitchFamily="34" charset="0"/>
              <a:ea typeface="+mn-ea"/>
              <a:cs typeface="Arial" panose="020B0604020202020204" pitchFamily="34" charset="0"/>
            </a:rPr>
            <a:t>We will consider all representations when making our draft determinations. However, representations that do not provide further evidence to support a view that differs from those set out in the draft determinations are unlikely to result in changes in the final determinations.</a:t>
          </a:r>
          <a:r>
            <a:rPr lang="en-GB" sz="1050">
              <a:latin typeface="Arial" panose="020B0604020202020204" pitchFamily="34" charset="0"/>
              <a:cs typeface="Arial" panose="020B0604020202020204" pitchFamily="34" charset="0"/>
            </a:rPr>
            <a:t> </a:t>
          </a:r>
          <a:endParaRPr lang="en-GB" sz="1050">
            <a:solidFill>
              <a:schemeClr val="dk1"/>
            </a:solidFill>
            <a:effectLst/>
            <a:latin typeface="Arial" panose="020B0604020202020204" pitchFamily="34" charset="0"/>
            <a:ea typeface="+mn-ea"/>
            <a:cs typeface="Arial" panose="020B0604020202020204" pitchFamily="34" charset="0"/>
          </a:endParaRPr>
        </a:p>
        <a:p>
          <a:endParaRPr lang="en-GB" sz="1050">
            <a:solidFill>
              <a:schemeClr val="dk1"/>
            </a:solidFill>
            <a:effectLst/>
            <a:latin typeface="Arial" panose="020B0604020202020204" pitchFamily="34" charset="0"/>
            <a:ea typeface="+mn-ea"/>
            <a:cs typeface="Arial" panose="020B0604020202020204" pitchFamily="34" charset="0"/>
          </a:endParaRPr>
        </a:p>
        <a:p>
          <a:r>
            <a:rPr lang="en-GB" sz="1050">
              <a:latin typeface="Arial" panose="020B0604020202020204" pitchFamily="34" charset="0"/>
              <a:cs typeface="Arial" panose="020B0604020202020204" pitchFamily="34" charset="0"/>
            </a:rPr>
            <a:t>Further explanation </a:t>
          </a:r>
          <a:r>
            <a:rPr lang="en-GB" sz="1050" baseline="0">
              <a:latin typeface="Arial" panose="020B0604020202020204" pitchFamily="34" charset="0"/>
              <a:cs typeface="Arial" panose="020B0604020202020204" pitchFamily="34" charset="0"/>
            </a:rPr>
            <a:t>on the purpose of each table can be found in the guidance section and on our website.</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zoomScaleNormal="100" workbookViewId="0"/>
  </sheetViews>
  <sheetFormatPr defaultColWidth="9" defaultRowHeight="14.25" x14ac:dyDescent="0.2"/>
  <cols>
    <col min="1" max="1" width="0.875" style="80" customWidth="1"/>
    <col min="2" max="17" width="9" style="80"/>
    <col min="18" max="18" width="10.375" style="80" customWidth="1"/>
    <col min="19" max="16384" width="9" style="80"/>
  </cols>
  <sheetData/>
  <sheetProtection algorithmName="SHA-512" hashValue="rH3eYCIPOXPST5p2CI0vEYKXrTK6/pct6VXjAJJcuESvJkcclFmOKUKfXISfzkvkYO1arI0sJQdHkmaPmyOjBw==" saltValue="DwhaBBoSVdNhIRo1Grr95w==" spinCount="100000" sheet="1" objects="1" scenarios="1"/>
  <pageMargins left="0.70866141732283472" right="0.70866141732283472" top="0.74803149606299213" bottom="0.74803149606299213" header="0.31496062992125984" footer="0.31496062992125984"/>
  <pageSetup paperSize="9" scale="77" fitToHeight="0" orientation="landscape" r:id="rId1"/>
  <headerFooter>
    <oddHeader>&amp;L&amp;F&amp;C&amp;A&amp;ROFFICIAL</oddHeader>
    <oddFooter>&amp;LPrinted on &amp;D at &amp;T&amp;CPage &amp;P of &amp;N&amp;ROFWAT</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122"/>
  <sheetViews>
    <sheetView view="pageBreakPreview" topLeftCell="B22" zoomScaleNormal="90" zoomScaleSheetLayoutView="100" workbookViewId="0">
      <selection activeCell="I18" sqref="I18"/>
    </sheetView>
  </sheetViews>
  <sheetFormatPr defaultColWidth="9" defaultRowHeight="14.25" x14ac:dyDescent="0.2"/>
  <cols>
    <col min="1" max="1" width="0.875" style="1" customWidth="1"/>
    <col min="2" max="2" width="13.625" style="1" customWidth="1"/>
    <col min="3" max="3" width="20.625" style="1" customWidth="1"/>
    <col min="4" max="4" width="16.625" style="1" customWidth="1"/>
    <col min="5" max="5" width="20.625" style="1" customWidth="1"/>
    <col min="6" max="6" width="10.625" style="1" customWidth="1"/>
    <col min="7" max="7" width="20.625" style="1" customWidth="1"/>
    <col min="8" max="8" width="34.625" style="1" customWidth="1"/>
    <col min="9" max="9" width="18" style="1" customWidth="1"/>
    <col min="10" max="10" width="42.875" style="1" customWidth="1"/>
    <col min="11" max="16384" width="9" style="1"/>
  </cols>
  <sheetData>
    <row r="1" spans="2:10" ht="20.100000000000001" customHeight="1" thickBot="1" x14ac:dyDescent="0.25">
      <c r="B1" s="4" t="s">
        <v>0</v>
      </c>
      <c r="C1" s="4"/>
      <c r="D1" s="4"/>
      <c r="E1" s="4"/>
      <c r="F1" s="4"/>
      <c r="G1" s="5"/>
      <c r="H1" s="5"/>
      <c r="I1" s="5"/>
      <c r="J1" s="5"/>
    </row>
    <row r="2" spans="2:10" ht="15" thickTop="1" x14ac:dyDescent="0.2"/>
    <row r="3" spans="2:10" ht="15" customHeight="1" x14ac:dyDescent="0.2">
      <c r="B3" s="3" t="s">
        <v>1</v>
      </c>
      <c r="C3" s="2"/>
      <c r="D3" s="2"/>
      <c r="E3" s="2"/>
      <c r="F3" s="2"/>
      <c r="J3" s="81" t="s">
        <v>93</v>
      </c>
    </row>
    <row r="4" spans="2:10" ht="15" x14ac:dyDescent="0.2">
      <c r="I4" s="82"/>
      <c r="J4" s="43" t="str">
        <f>VLOOKUP($J$3,Conames,2,0)</f>
        <v>ANH</v>
      </c>
    </row>
    <row r="5" spans="2:10" ht="19.5" x14ac:dyDescent="0.2">
      <c r="B5" s="2" t="s">
        <v>3</v>
      </c>
      <c r="C5" s="3"/>
      <c r="D5" s="3"/>
      <c r="E5" s="3"/>
      <c r="F5" s="3"/>
    </row>
    <row r="6" spans="2:10" ht="15" thickBot="1" x14ac:dyDescent="0.25"/>
    <row r="7" spans="2:10" ht="13.9" customHeight="1" thickTop="1" x14ac:dyDescent="0.2">
      <c r="B7" s="88" t="s">
        <v>4</v>
      </c>
      <c r="C7" s="89"/>
      <c r="D7" s="89"/>
      <c r="E7" s="89"/>
      <c r="F7" s="89"/>
      <c r="G7" s="89"/>
      <c r="H7" s="89"/>
      <c r="I7" s="89"/>
      <c r="J7" s="90"/>
    </row>
    <row r="8" spans="2:10" x14ac:dyDescent="0.2">
      <c r="B8" s="91"/>
      <c r="C8" s="92"/>
      <c r="D8" s="92"/>
      <c r="E8" s="92"/>
      <c r="F8" s="92"/>
      <c r="G8" s="92"/>
      <c r="H8" s="92"/>
      <c r="I8" s="92"/>
      <c r="J8" s="93"/>
    </row>
    <row r="9" spans="2:10" x14ac:dyDescent="0.2">
      <c r="B9" s="91"/>
      <c r="C9" s="92"/>
      <c r="D9" s="92"/>
      <c r="E9" s="92"/>
      <c r="F9" s="92"/>
      <c r="G9" s="92"/>
      <c r="H9" s="92"/>
      <c r="I9" s="92"/>
      <c r="J9" s="93"/>
    </row>
    <row r="10" spans="2:10" x14ac:dyDescent="0.2">
      <c r="B10" s="91"/>
      <c r="C10" s="92"/>
      <c r="D10" s="92"/>
      <c r="E10" s="92"/>
      <c r="F10" s="92"/>
      <c r="G10" s="92"/>
      <c r="H10" s="92"/>
      <c r="I10" s="92"/>
      <c r="J10" s="93"/>
    </row>
    <row r="11" spans="2:10" x14ac:dyDescent="0.2">
      <c r="B11" s="91"/>
      <c r="C11" s="92"/>
      <c r="D11" s="92"/>
      <c r="E11" s="92"/>
      <c r="F11" s="92"/>
      <c r="G11" s="92"/>
      <c r="H11" s="92"/>
      <c r="I11" s="92"/>
      <c r="J11" s="93"/>
    </row>
    <row r="12" spans="2:10" x14ac:dyDescent="0.2">
      <c r="B12" s="91"/>
      <c r="C12" s="92"/>
      <c r="D12" s="92"/>
      <c r="E12" s="92"/>
      <c r="F12" s="92"/>
      <c r="G12" s="92"/>
      <c r="H12" s="92"/>
      <c r="I12" s="92"/>
      <c r="J12" s="93"/>
    </row>
    <row r="13" spans="2:10" x14ac:dyDescent="0.2">
      <c r="B13" s="91"/>
      <c r="C13" s="92"/>
      <c r="D13" s="92"/>
      <c r="E13" s="92"/>
      <c r="F13" s="92"/>
      <c r="G13" s="92"/>
      <c r="H13" s="92"/>
      <c r="I13" s="92"/>
      <c r="J13" s="93"/>
    </row>
    <row r="14" spans="2:10" ht="70.150000000000006" customHeight="1" thickBot="1" x14ac:dyDescent="0.25">
      <c r="B14" s="94"/>
      <c r="C14" s="95"/>
      <c r="D14" s="95"/>
      <c r="E14" s="95"/>
      <c r="F14" s="95"/>
      <c r="G14" s="95"/>
      <c r="H14" s="95"/>
      <c r="I14" s="95"/>
      <c r="J14" s="96"/>
    </row>
    <row r="15" spans="2:10" ht="15.75" thickTop="1" thickBot="1" x14ac:dyDescent="0.25"/>
    <row r="16" spans="2:10" ht="30" customHeight="1" thickBot="1" x14ac:dyDescent="0.25">
      <c r="B16" s="31" t="s">
        <v>5</v>
      </c>
      <c r="C16" s="32" t="s">
        <v>6</v>
      </c>
      <c r="D16" s="32" t="s">
        <v>7</v>
      </c>
      <c r="E16" s="32" t="s">
        <v>8</v>
      </c>
      <c r="F16" s="32" t="s">
        <v>9</v>
      </c>
      <c r="G16" s="33" t="s">
        <v>10</v>
      </c>
      <c r="H16" s="33" t="s">
        <v>11</v>
      </c>
      <c r="I16" s="33" t="s">
        <v>12</v>
      </c>
      <c r="J16" s="34" t="s">
        <v>13</v>
      </c>
    </row>
    <row r="17" spans="2:10" ht="76.5" x14ac:dyDescent="0.2">
      <c r="B17" s="24" t="s">
        <v>14</v>
      </c>
      <c r="C17" s="25" t="s">
        <v>15</v>
      </c>
      <c r="D17" s="26">
        <v>145</v>
      </c>
      <c r="E17" s="26">
        <v>165</v>
      </c>
      <c r="F17" s="26">
        <f>IF(C17="","",E17-D17)</f>
        <v>20</v>
      </c>
      <c r="G17" s="27" t="s">
        <v>16</v>
      </c>
      <c r="H17" s="28" t="s">
        <v>17</v>
      </c>
      <c r="I17" s="29" t="s">
        <v>12</v>
      </c>
      <c r="J17" s="30" t="s">
        <v>18</v>
      </c>
    </row>
    <row r="18" spans="2:10" ht="38.25" x14ac:dyDescent="0.2">
      <c r="B18" s="16" t="str">
        <f>IF(C18="","",$J$4&amp;"."&amp;'Data validation'!$E4)</f>
        <v>ANH.DD.CA1</v>
      </c>
      <c r="C18" s="46" t="s">
        <v>393</v>
      </c>
      <c r="D18" s="47">
        <v>1061</v>
      </c>
      <c r="E18" s="47">
        <v>1168.8009999999999</v>
      </c>
      <c r="F18" s="14">
        <f t="shared" ref="F18:F81" si="0">IF(C18="","",E18-D18)</f>
        <v>107.80099999999993</v>
      </c>
      <c r="G18" s="50" t="s">
        <v>91</v>
      </c>
      <c r="H18" s="50" t="s">
        <v>376</v>
      </c>
      <c r="I18" s="50"/>
      <c r="J18" s="86" t="s">
        <v>785</v>
      </c>
    </row>
    <row r="19" spans="2:10" ht="38.25" x14ac:dyDescent="0.2">
      <c r="B19" s="16" t="str">
        <f>IF(C19="","",$J$4&amp;"."&amp;'Data validation'!$E5)</f>
        <v>ANH.DD.CA2</v>
      </c>
      <c r="C19" s="46" t="s">
        <v>394</v>
      </c>
      <c r="D19" s="47">
        <v>1290</v>
      </c>
      <c r="E19" s="47">
        <v>1351.617</v>
      </c>
      <c r="F19" s="14">
        <f t="shared" si="0"/>
        <v>61.616999999999962</v>
      </c>
      <c r="G19" s="50" t="s">
        <v>96</v>
      </c>
      <c r="H19" s="50" t="s">
        <v>377</v>
      </c>
      <c r="I19" s="50"/>
      <c r="J19" s="86" t="s">
        <v>785</v>
      </c>
    </row>
    <row r="20" spans="2:10" ht="51" x14ac:dyDescent="0.2">
      <c r="B20" s="16" t="str">
        <f>IF(C20="","",$J$4&amp;"."&amp;'Data validation'!$E6)</f>
        <v>ANH.DD.CA3</v>
      </c>
      <c r="C20" s="46" t="s">
        <v>395</v>
      </c>
      <c r="D20" s="47">
        <v>370</v>
      </c>
      <c r="E20" s="47">
        <v>407.34300000000002</v>
      </c>
      <c r="F20" s="14">
        <f t="shared" si="0"/>
        <v>37.343000000000018</v>
      </c>
      <c r="G20" s="50" t="s">
        <v>91</v>
      </c>
      <c r="H20" s="50" t="s">
        <v>349</v>
      </c>
      <c r="I20" s="50"/>
      <c r="J20" s="86" t="s">
        <v>786</v>
      </c>
    </row>
    <row r="21" spans="2:10" ht="51" x14ac:dyDescent="0.2">
      <c r="B21" s="16" t="str">
        <f>IF(C21="","",$J$4&amp;"."&amp;'Data validation'!$E7)</f>
        <v>ANH.DD.CA4</v>
      </c>
      <c r="C21" s="46" t="s">
        <v>396</v>
      </c>
      <c r="D21" s="47">
        <v>617</v>
      </c>
      <c r="E21" s="47">
        <v>646.41099999999994</v>
      </c>
      <c r="F21" s="14">
        <f t="shared" si="0"/>
        <v>29.410999999999945</v>
      </c>
      <c r="G21" s="50" t="s">
        <v>96</v>
      </c>
      <c r="H21" s="50" t="s">
        <v>350</v>
      </c>
      <c r="I21" s="50"/>
      <c r="J21" s="86" t="s">
        <v>786</v>
      </c>
    </row>
    <row r="22" spans="2:10" ht="38.25" x14ac:dyDescent="0.2">
      <c r="B22" s="16" t="str">
        <f>IF(C22="","",$J$4&amp;"."&amp;'Data validation'!$E8)</f>
        <v>ANH.DD.CA5</v>
      </c>
      <c r="C22" s="46" t="s">
        <v>397</v>
      </c>
      <c r="D22" s="47">
        <v>80</v>
      </c>
      <c r="E22" s="47">
        <v>227.054</v>
      </c>
      <c r="F22" s="14">
        <f t="shared" si="0"/>
        <v>147.054</v>
      </c>
      <c r="G22" s="50" t="s">
        <v>91</v>
      </c>
      <c r="H22" s="50" t="s">
        <v>351</v>
      </c>
      <c r="I22" s="50"/>
      <c r="J22" s="86" t="s">
        <v>785</v>
      </c>
    </row>
    <row r="23" spans="2:10" ht="63.75" x14ac:dyDescent="0.2">
      <c r="B23" s="16" t="str">
        <f>IF(C23="","",$J$4&amp;"."&amp;'Data validation'!$E9)</f>
        <v>ANH.DD.CA6</v>
      </c>
      <c r="C23" s="46" t="s">
        <v>398</v>
      </c>
      <c r="D23" s="47">
        <v>233</v>
      </c>
      <c r="E23" s="47">
        <v>430.73899999999998</v>
      </c>
      <c r="F23" s="14">
        <f t="shared" si="0"/>
        <v>197.73899999999998</v>
      </c>
      <c r="G23" s="50" t="s">
        <v>96</v>
      </c>
      <c r="H23" s="50" t="s">
        <v>352</v>
      </c>
      <c r="I23" s="50"/>
      <c r="J23" s="86" t="s">
        <v>787</v>
      </c>
    </row>
    <row r="24" spans="2:10" ht="63.75" x14ac:dyDescent="0.2">
      <c r="B24" s="16" t="str">
        <f>IF(C24="","",$J$4&amp;"."&amp;'Data validation'!$E10)</f>
        <v>ANH.DD.CA7</v>
      </c>
      <c r="C24" s="46" t="s">
        <v>323</v>
      </c>
      <c r="D24" s="47">
        <v>7.5339999999999998</v>
      </c>
      <c r="E24" s="47">
        <v>8.3829999999999991</v>
      </c>
      <c r="F24" s="14">
        <f t="shared" si="0"/>
        <v>0.84899999999999931</v>
      </c>
      <c r="G24" s="50" t="s">
        <v>86</v>
      </c>
      <c r="H24" s="50" t="s">
        <v>353</v>
      </c>
      <c r="I24" s="50"/>
      <c r="J24" s="86" t="s">
        <v>787</v>
      </c>
    </row>
    <row r="25" spans="2:10" ht="38.25" x14ac:dyDescent="0.2">
      <c r="B25" s="16" t="str">
        <f>IF(C25="","",$J$4&amp;"."&amp;'Data validation'!$E11)</f>
        <v>ANH.DD.CA8</v>
      </c>
      <c r="C25" s="46" t="s">
        <v>399</v>
      </c>
      <c r="D25" s="47">
        <v>4.4770000000000003</v>
      </c>
      <c r="E25" s="47">
        <v>5.3129999999999997</v>
      </c>
      <c r="F25" s="14">
        <f t="shared" si="0"/>
        <v>0.83599999999999941</v>
      </c>
      <c r="G25" s="50" t="s">
        <v>86</v>
      </c>
      <c r="H25" s="50" t="s">
        <v>361</v>
      </c>
      <c r="I25" s="50"/>
      <c r="J25" s="86" t="s">
        <v>788</v>
      </c>
    </row>
    <row r="26" spans="2:10" ht="38.25" x14ac:dyDescent="0.2">
      <c r="B26" s="16" t="str">
        <f>IF(C26="","",$J$4&amp;"."&amp;'Data validation'!$E12)</f>
        <v>ANH.DD.CA9</v>
      </c>
      <c r="C26" s="46" t="s">
        <v>400</v>
      </c>
      <c r="D26" s="47">
        <v>0</v>
      </c>
      <c r="E26" s="47">
        <v>9.1189999999999998</v>
      </c>
      <c r="F26" s="14">
        <f t="shared" si="0"/>
        <v>9.1189999999999998</v>
      </c>
      <c r="G26" s="50" t="s">
        <v>91</v>
      </c>
      <c r="H26" s="50" t="s">
        <v>360</v>
      </c>
      <c r="I26" s="50"/>
      <c r="J26" s="86" t="s">
        <v>789</v>
      </c>
    </row>
    <row r="27" spans="2:10" ht="38.25" x14ac:dyDescent="0.2">
      <c r="B27" s="16" t="str">
        <f>IF(C27="","",$J$4&amp;"."&amp;'Data validation'!$E13)</f>
        <v>ANH.DD.CA10</v>
      </c>
      <c r="C27" s="46" t="s">
        <v>324</v>
      </c>
      <c r="D27" s="47">
        <v>11.026</v>
      </c>
      <c r="E27" s="47">
        <v>22.905999999999999</v>
      </c>
      <c r="F27" s="14">
        <f t="shared" si="0"/>
        <v>11.879999999999999</v>
      </c>
      <c r="G27" s="50" t="s">
        <v>91</v>
      </c>
      <c r="H27" s="50" t="s">
        <v>359</v>
      </c>
      <c r="I27" s="50"/>
      <c r="J27" s="86" t="s">
        <v>790</v>
      </c>
    </row>
    <row r="28" spans="2:10" ht="140.25" x14ac:dyDescent="0.2">
      <c r="B28" s="16" t="str">
        <f>IF(C28="","",$J$4&amp;"."&amp;'Data validation'!$E14)</f>
        <v>ANH.DD.CA11</v>
      </c>
      <c r="C28" s="46" t="s">
        <v>389</v>
      </c>
      <c r="D28" s="47">
        <v>354.548</v>
      </c>
      <c r="E28" s="47">
        <f>5.735+400.369+76.697</f>
        <v>482.80100000000004</v>
      </c>
      <c r="F28" s="14">
        <f t="shared" si="0"/>
        <v>128.25300000000004</v>
      </c>
      <c r="G28" s="50" t="s">
        <v>91</v>
      </c>
      <c r="H28" s="50" t="s">
        <v>379</v>
      </c>
      <c r="I28" s="50"/>
      <c r="J28" s="86" t="s">
        <v>791</v>
      </c>
    </row>
    <row r="29" spans="2:10" ht="76.5" x14ac:dyDescent="0.2">
      <c r="B29" s="16" t="str">
        <f>IF(C29="","",$J$4&amp;"."&amp;'Data validation'!$E15)</f>
        <v>ANH.DD.CA12</v>
      </c>
      <c r="C29" s="46" t="s">
        <v>325</v>
      </c>
      <c r="D29" s="47">
        <v>108.086</v>
      </c>
      <c r="E29" s="47">
        <v>136.80199999999999</v>
      </c>
      <c r="F29" s="14">
        <f t="shared" si="0"/>
        <v>28.715999999999994</v>
      </c>
      <c r="G29" s="50" t="s">
        <v>91</v>
      </c>
      <c r="H29" s="50" t="s">
        <v>358</v>
      </c>
      <c r="I29" s="50"/>
      <c r="J29" s="86" t="s">
        <v>792</v>
      </c>
    </row>
    <row r="30" spans="2:10" ht="51" x14ac:dyDescent="0.2">
      <c r="B30" s="16" t="str">
        <f>IF(C30="","",$J$4&amp;"."&amp;'Data validation'!$E16)</f>
        <v>ANH.DD.CA13</v>
      </c>
      <c r="C30" s="46" t="s">
        <v>326</v>
      </c>
      <c r="D30" s="47">
        <v>20.5</v>
      </c>
      <c r="E30" s="47">
        <v>22.81</v>
      </c>
      <c r="F30" s="14">
        <f t="shared" si="0"/>
        <v>2.3099999999999987</v>
      </c>
      <c r="G30" s="50" t="s">
        <v>91</v>
      </c>
      <c r="H30" s="50" t="s">
        <v>354</v>
      </c>
      <c r="I30" s="50"/>
      <c r="J30" s="86" t="s">
        <v>788</v>
      </c>
    </row>
    <row r="31" spans="2:10" ht="63.75" x14ac:dyDescent="0.2">
      <c r="B31" s="16" t="str">
        <f>IF(C31="","",$J$4&amp;"."&amp;'Data validation'!$E17)</f>
        <v>ANH.DD.CA14</v>
      </c>
      <c r="C31" s="46" t="s">
        <v>327</v>
      </c>
      <c r="D31" s="47">
        <v>17.082000000000001</v>
      </c>
      <c r="E31" s="47">
        <f>30.079+0.039</f>
        <v>30.118000000000002</v>
      </c>
      <c r="F31" s="14">
        <f t="shared" si="0"/>
        <v>13.036000000000001</v>
      </c>
      <c r="G31" s="50" t="s">
        <v>91</v>
      </c>
      <c r="H31" s="50" t="s">
        <v>385</v>
      </c>
      <c r="I31" s="50"/>
      <c r="J31" s="86" t="s">
        <v>793</v>
      </c>
    </row>
    <row r="32" spans="2:10" ht="63.75" x14ac:dyDescent="0.2">
      <c r="B32" s="16" t="str">
        <f>IF(C32="","",$J$4&amp;"."&amp;'Data validation'!$E18)</f>
        <v>ANH.DD.CA15</v>
      </c>
      <c r="C32" s="46" t="s">
        <v>347</v>
      </c>
      <c r="D32" s="47">
        <v>12.451000000000001</v>
      </c>
      <c r="E32" s="47">
        <f>1.628+15.183</f>
        <v>16.811</v>
      </c>
      <c r="F32" s="14">
        <f t="shared" si="0"/>
        <v>4.3599999999999994</v>
      </c>
      <c r="G32" s="50" t="s">
        <v>91</v>
      </c>
      <c r="H32" s="50" t="s">
        <v>386</v>
      </c>
      <c r="I32" s="50"/>
      <c r="J32" s="86" t="s">
        <v>793</v>
      </c>
    </row>
    <row r="33" spans="2:10" ht="38.25" x14ac:dyDescent="0.2">
      <c r="B33" s="16" t="str">
        <f>IF(C33="","",$J$4&amp;"."&amp;'Data validation'!$E19)</f>
        <v>ANH.DD.CA16</v>
      </c>
      <c r="C33" s="46" t="s">
        <v>328</v>
      </c>
      <c r="D33" s="47">
        <v>17.274999999999999</v>
      </c>
      <c r="E33" s="47">
        <v>19.559999999999999</v>
      </c>
      <c r="F33" s="14">
        <f t="shared" si="0"/>
        <v>2.2850000000000001</v>
      </c>
      <c r="G33" s="50" t="s">
        <v>86</v>
      </c>
      <c r="H33" s="50" t="s">
        <v>356</v>
      </c>
      <c r="I33" s="50"/>
      <c r="J33" s="86" t="s">
        <v>788</v>
      </c>
    </row>
    <row r="34" spans="2:10" ht="51" x14ac:dyDescent="0.2">
      <c r="B34" s="16" t="str">
        <f>IF(C34="","",$J$4&amp;"."&amp;'Data validation'!$E20)</f>
        <v>ANH.DD.CA17</v>
      </c>
      <c r="C34" s="46" t="s">
        <v>329</v>
      </c>
      <c r="D34" s="47">
        <v>25.401</v>
      </c>
      <c r="E34" s="47">
        <v>28.199000000000002</v>
      </c>
      <c r="F34" s="14">
        <f t="shared" si="0"/>
        <v>2.7980000000000018</v>
      </c>
      <c r="G34" s="50" t="s">
        <v>86</v>
      </c>
      <c r="H34" s="50" t="s">
        <v>357</v>
      </c>
      <c r="I34" s="50"/>
      <c r="J34" s="86" t="s">
        <v>794</v>
      </c>
    </row>
    <row r="35" spans="2:10" ht="25.5" x14ac:dyDescent="0.2">
      <c r="B35" s="16" t="str">
        <f>IF(C35="","",$J$4&amp;"."&amp;'Data validation'!$E21)</f>
        <v>ANH.DD.CA18</v>
      </c>
      <c r="C35" s="46" t="s">
        <v>330</v>
      </c>
      <c r="D35" s="47">
        <v>0.98699999999999999</v>
      </c>
      <c r="E35" s="47">
        <v>0.98399999999999999</v>
      </c>
      <c r="F35" s="14">
        <f t="shared" si="0"/>
        <v>-3.0000000000000027E-3</v>
      </c>
      <c r="G35" s="50" t="s">
        <v>86</v>
      </c>
      <c r="H35" s="50" t="s">
        <v>387</v>
      </c>
      <c r="I35" s="50"/>
      <c r="J35" s="86" t="s">
        <v>384</v>
      </c>
    </row>
    <row r="36" spans="2:10" ht="25.5" x14ac:dyDescent="0.2">
      <c r="B36" s="16" t="str">
        <f>IF(C36="","",$J$4&amp;"."&amp;'Data validation'!$E22)</f>
        <v>ANH.DD.CA19</v>
      </c>
      <c r="C36" s="46" t="s">
        <v>331</v>
      </c>
      <c r="D36" s="47">
        <v>25.27</v>
      </c>
      <c r="E36" s="47">
        <v>24.795000000000002</v>
      </c>
      <c r="F36" s="14">
        <f t="shared" si="0"/>
        <v>-0.47499999999999787</v>
      </c>
      <c r="G36" s="50" t="s">
        <v>91</v>
      </c>
      <c r="H36" s="50" t="s">
        <v>355</v>
      </c>
      <c r="I36" s="50"/>
      <c r="J36" s="86" t="s">
        <v>384</v>
      </c>
    </row>
    <row r="37" spans="2:10" ht="38.25" x14ac:dyDescent="0.2">
      <c r="B37" s="16" t="str">
        <f>IF(C37="","",$J$4&amp;"."&amp;'Data validation'!$E23)</f>
        <v>ANH.DD.CA20</v>
      </c>
      <c r="C37" s="46" t="s">
        <v>332</v>
      </c>
      <c r="D37" s="47">
        <v>19.234999999999999</v>
      </c>
      <c r="E37" s="47">
        <v>20.757999999999999</v>
      </c>
      <c r="F37" s="14">
        <f t="shared" si="0"/>
        <v>1.5229999999999997</v>
      </c>
      <c r="G37" s="50" t="s">
        <v>96</v>
      </c>
      <c r="H37" s="50" t="s">
        <v>362</v>
      </c>
      <c r="I37" s="50"/>
      <c r="J37" s="86" t="s">
        <v>795</v>
      </c>
    </row>
    <row r="38" spans="2:10" ht="38.25" x14ac:dyDescent="0.2">
      <c r="B38" s="16" t="str">
        <f>IF(C38="","",$J$4&amp;"."&amp;'Data validation'!$E24)</f>
        <v>ANH.DD.CA21</v>
      </c>
      <c r="C38" s="46" t="s">
        <v>348</v>
      </c>
      <c r="D38" s="47">
        <v>0.5</v>
      </c>
      <c r="E38" s="47">
        <v>12.537000000000001</v>
      </c>
      <c r="F38" s="14">
        <f t="shared" si="0"/>
        <v>12.037000000000001</v>
      </c>
      <c r="G38" s="50" t="s">
        <v>101</v>
      </c>
      <c r="H38" s="50" t="s">
        <v>363</v>
      </c>
      <c r="I38" s="50"/>
      <c r="J38" s="86" t="s">
        <v>795</v>
      </c>
    </row>
    <row r="39" spans="2:10" ht="25.5" x14ac:dyDescent="0.2">
      <c r="B39" s="16" t="str">
        <f>IF(C39="","",$J$4&amp;"."&amp;'Data validation'!$E25)</f>
        <v>ANH.DD.CA22</v>
      </c>
      <c r="C39" s="46" t="s">
        <v>333</v>
      </c>
      <c r="D39" s="47">
        <v>0.13</v>
      </c>
      <c r="E39" s="47">
        <v>0.13</v>
      </c>
      <c r="F39" s="14">
        <f t="shared" si="0"/>
        <v>0</v>
      </c>
      <c r="G39" s="50" t="s">
        <v>96</v>
      </c>
      <c r="H39" s="50" t="s">
        <v>364</v>
      </c>
      <c r="I39" s="50"/>
      <c r="J39" s="86" t="s">
        <v>384</v>
      </c>
    </row>
    <row r="40" spans="2:10" ht="38.25" x14ac:dyDescent="0.2">
      <c r="B40" s="16" t="str">
        <f>IF(C40="","",$J$4&amp;"."&amp;'Data validation'!$E26)</f>
        <v>ANH.DD.CA23</v>
      </c>
      <c r="C40" s="46" t="s">
        <v>334</v>
      </c>
      <c r="D40" s="47">
        <v>9.7029999999999994</v>
      </c>
      <c r="E40" s="47">
        <v>11.303000000000001</v>
      </c>
      <c r="F40" s="14">
        <f t="shared" si="0"/>
        <v>1.6000000000000014</v>
      </c>
      <c r="G40" s="50" t="s">
        <v>96</v>
      </c>
      <c r="H40" s="50" t="s">
        <v>365</v>
      </c>
      <c r="I40" s="50"/>
      <c r="J40" s="86" t="s">
        <v>795</v>
      </c>
    </row>
    <row r="41" spans="2:10" ht="38.25" x14ac:dyDescent="0.2">
      <c r="B41" s="16" t="str">
        <f>IF(C41="","",$J$4&amp;"."&amp;'Data validation'!$E27)</f>
        <v>ANH.DD.CA24</v>
      </c>
      <c r="C41" s="46" t="s">
        <v>335</v>
      </c>
      <c r="D41" s="47">
        <v>14.664999999999999</v>
      </c>
      <c r="E41" s="47">
        <v>16.756</v>
      </c>
      <c r="F41" s="14">
        <f t="shared" si="0"/>
        <v>2.0910000000000011</v>
      </c>
      <c r="G41" s="50" t="s">
        <v>96</v>
      </c>
      <c r="H41" s="50" t="s">
        <v>366</v>
      </c>
      <c r="I41" s="50"/>
      <c r="J41" s="86" t="s">
        <v>796</v>
      </c>
    </row>
    <row r="42" spans="2:10" ht="38.25" x14ac:dyDescent="0.2">
      <c r="B42" s="16" t="str">
        <f>IF(C42="","",$J$4&amp;"."&amp;'Data validation'!$E28)</f>
        <v>ANH.DD.CA25</v>
      </c>
      <c r="C42" s="46" t="s">
        <v>336</v>
      </c>
      <c r="D42" s="47">
        <v>80.638999999999996</v>
      </c>
      <c r="E42" s="47">
        <v>67.042000000000002</v>
      </c>
      <c r="F42" s="14">
        <f t="shared" si="0"/>
        <v>-13.596999999999994</v>
      </c>
      <c r="G42" s="50" t="s">
        <v>96</v>
      </c>
      <c r="H42" s="50" t="s">
        <v>367</v>
      </c>
      <c r="I42" s="50"/>
      <c r="J42" s="86" t="s">
        <v>384</v>
      </c>
    </row>
    <row r="43" spans="2:10" ht="51" x14ac:dyDescent="0.2">
      <c r="B43" s="16" t="str">
        <f>IF(C43="","",$J$4&amp;"."&amp;'Data validation'!$E29)</f>
        <v>ANH.DD.CA26</v>
      </c>
      <c r="C43" s="46" t="s">
        <v>337</v>
      </c>
      <c r="D43" s="47">
        <v>125.48</v>
      </c>
      <c r="E43" s="47">
        <v>126.72799999999999</v>
      </c>
      <c r="F43" s="14">
        <f t="shared" si="0"/>
        <v>1.2479999999999905</v>
      </c>
      <c r="G43" s="50" t="s">
        <v>96</v>
      </c>
      <c r="H43" s="50" t="s">
        <v>368</v>
      </c>
      <c r="I43" s="50"/>
      <c r="J43" s="86" t="s">
        <v>796</v>
      </c>
    </row>
    <row r="44" spans="2:10" ht="51" x14ac:dyDescent="0.2">
      <c r="B44" s="16" t="str">
        <f>IF(C44="","",$J$4&amp;"."&amp;'Data validation'!$E30)</f>
        <v>ANH.DD.CA27</v>
      </c>
      <c r="C44" s="46" t="s">
        <v>338</v>
      </c>
      <c r="D44" s="47">
        <v>6.4550000000000001</v>
      </c>
      <c r="E44" s="47">
        <v>11.884</v>
      </c>
      <c r="F44" s="14">
        <f t="shared" si="0"/>
        <v>5.4290000000000003</v>
      </c>
      <c r="G44" s="50" t="s">
        <v>96</v>
      </c>
      <c r="H44" s="50" t="s">
        <v>388</v>
      </c>
      <c r="I44" s="50"/>
      <c r="J44" s="86" t="s">
        <v>796</v>
      </c>
    </row>
    <row r="45" spans="2:10" ht="38.25" x14ac:dyDescent="0.2">
      <c r="B45" s="16" t="str">
        <f>IF(C45="","",$J$4&amp;"."&amp;'Data validation'!$E31)</f>
        <v>ANH.DD.CA28</v>
      </c>
      <c r="C45" s="46" t="s">
        <v>339</v>
      </c>
      <c r="D45" s="47">
        <v>15.332000000000001</v>
      </c>
      <c r="E45" s="47">
        <v>12.257999999999999</v>
      </c>
      <c r="F45" s="14">
        <f t="shared" si="0"/>
        <v>-3.0740000000000016</v>
      </c>
      <c r="G45" s="50" t="s">
        <v>96</v>
      </c>
      <c r="H45" s="50" t="s">
        <v>369</v>
      </c>
      <c r="I45" s="50"/>
      <c r="J45" s="86" t="s">
        <v>384</v>
      </c>
    </row>
    <row r="46" spans="2:10" ht="51" x14ac:dyDescent="0.2">
      <c r="B46" s="16" t="str">
        <f>IF(C46="","",$J$4&amp;"."&amp;'Data validation'!$E32)</f>
        <v>ANH.DD.CA29</v>
      </c>
      <c r="C46" s="46" t="s">
        <v>340</v>
      </c>
      <c r="D46" s="47">
        <v>4.1319999999999997</v>
      </c>
      <c r="E46" s="47">
        <v>4.1360000000000001</v>
      </c>
      <c r="F46" s="14">
        <f t="shared" si="0"/>
        <v>4.0000000000004476E-3</v>
      </c>
      <c r="G46" s="50" t="s">
        <v>96</v>
      </c>
      <c r="H46" s="50" t="s">
        <v>390</v>
      </c>
      <c r="I46" s="50"/>
      <c r="J46" s="86" t="s">
        <v>384</v>
      </c>
    </row>
    <row r="47" spans="2:10" ht="38.25" x14ac:dyDescent="0.2">
      <c r="B47" s="16" t="str">
        <f>IF(C47="","",$J$4&amp;"."&amp;'Data validation'!$E33)</f>
        <v>ANH.DD.CA30</v>
      </c>
      <c r="C47" s="46" t="s">
        <v>341</v>
      </c>
      <c r="D47" s="47">
        <v>0.16</v>
      </c>
      <c r="E47" s="47">
        <v>0.16</v>
      </c>
      <c r="F47" s="14">
        <f t="shared" si="0"/>
        <v>0</v>
      </c>
      <c r="G47" s="50" t="s">
        <v>96</v>
      </c>
      <c r="H47" s="50" t="s">
        <v>391</v>
      </c>
      <c r="I47" s="50"/>
      <c r="J47" s="86" t="s">
        <v>384</v>
      </c>
    </row>
    <row r="48" spans="2:10" ht="38.25" x14ac:dyDescent="0.2">
      <c r="B48" s="16" t="str">
        <f>IF(C48="","",$J$4&amp;"."&amp;'Data validation'!$E34)</f>
        <v>ANH.DD.CA31</v>
      </c>
      <c r="C48" s="46" t="s">
        <v>401</v>
      </c>
      <c r="D48" s="47">
        <v>0.29799999999999999</v>
      </c>
      <c r="E48" s="47">
        <v>4.7960000000000003</v>
      </c>
      <c r="F48" s="14">
        <f t="shared" si="0"/>
        <v>4.4980000000000002</v>
      </c>
      <c r="G48" s="50" t="s">
        <v>96</v>
      </c>
      <c r="H48" s="50" t="s">
        <v>370</v>
      </c>
      <c r="I48" s="50"/>
      <c r="J48" s="86" t="s">
        <v>796</v>
      </c>
    </row>
    <row r="49" spans="2:10" ht="38.25" x14ac:dyDescent="0.2">
      <c r="B49" s="16" t="str">
        <f>IF(C49="","",$J$4&amp;"."&amp;'Data validation'!$E35)</f>
        <v>ANH.DD.CA32</v>
      </c>
      <c r="C49" s="46" t="s">
        <v>402</v>
      </c>
      <c r="D49" s="47">
        <v>421.84300000000002</v>
      </c>
      <c r="E49" s="47">
        <v>435.38099999999997</v>
      </c>
      <c r="F49" s="14">
        <f t="shared" si="0"/>
        <v>13.537999999999954</v>
      </c>
      <c r="G49" s="50" t="s">
        <v>96</v>
      </c>
      <c r="H49" s="50" t="s">
        <v>371</v>
      </c>
      <c r="I49" s="50"/>
      <c r="J49" s="86" t="s">
        <v>796</v>
      </c>
    </row>
    <row r="50" spans="2:10" ht="25.5" x14ac:dyDescent="0.2">
      <c r="B50" s="16" t="str">
        <f>IF(C50="","",$J$4&amp;"."&amp;'Data validation'!$E36)</f>
        <v>ANH.DD.CA33</v>
      </c>
      <c r="C50" s="46" t="s">
        <v>342</v>
      </c>
      <c r="D50" s="47">
        <v>31.763999999999999</v>
      </c>
      <c r="E50" s="47">
        <v>35.726999999999997</v>
      </c>
      <c r="F50" s="14">
        <f t="shared" si="0"/>
        <v>3.9629999999999974</v>
      </c>
      <c r="G50" s="50" t="s">
        <v>96</v>
      </c>
      <c r="H50" s="50" t="s">
        <v>372</v>
      </c>
      <c r="I50" s="50"/>
      <c r="J50" s="86" t="s">
        <v>796</v>
      </c>
    </row>
    <row r="51" spans="2:10" ht="51" x14ac:dyDescent="0.2">
      <c r="B51" s="16" t="str">
        <f>IF(C51="","",$J$4&amp;"."&amp;'Data validation'!$E37)</f>
        <v>ANH.DD.CA34</v>
      </c>
      <c r="C51" s="46" t="s">
        <v>405</v>
      </c>
      <c r="D51" s="47">
        <v>26.524000000000001</v>
      </c>
      <c r="E51" s="47">
        <v>22.03</v>
      </c>
      <c r="F51" s="14">
        <f t="shared" si="0"/>
        <v>-4.4939999999999998</v>
      </c>
      <c r="G51" s="50" t="s">
        <v>96</v>
      </c>
      <c r="H51" s="50" t="s">
        <v>373</v>
      </c>
      <c r="I51" s="50"/>
      <c r="J51" s="86" t="s">
        <v>797</v>
      </c>
    </row>
    <row r="52" spans="2:10" ht="38.25" x14ac:dyDescent="0.2">
      <c r="B52" s="16" t="str">
        <f>IF(C52="","",$J$4&amp;"."&amp;'Data validation'!$E38)</f>
        <v>ANH.DD.CA35</v>
      </c>
      <c r="C52" s="46" t="s">
        <v>406</v>
      </c>
      <c r="D52" s="47">
        <v>12.603</v>
      </c>
      <c r="E52" s="47">
        <v>14.013</v>
      </c>
      <c r="F52" s="14">
        <f t="shared" si="0"/>
        <v>1.4100000000000001</v>
      </c>
      <c r="G52" s="50" t="s">
        <v>96</v>
      </c>
      <c r="H52" s="50" t="s">
        <v>374</v>
      </c>
      <c r="I52" s="50"/>
      <c r="J52" s="86" t="s">
        <v>796</v>
      </c>
    </row>
    <row r="53" spans="2:10" ht="51" x14ac:dyDescent="0.2">
      <c r="B53" s="16" t="str">
        <f>IF(C53="","",$J$4&amp;"."&amp;'Data validation'!$E39)</f>
        <v>ANH.DD.CA36</v>
      </c>
      <c r="C53" s="46" t="s">
        <v>403</v>
      </c>
      <c r="D53" s="47">
        <v>0.99399999999999999</v>
      </c>
      <c r="E53" s="47">
        <v>15.003</v>
      </c>
      <c r="F53" s="14">
        <f t="shared" si="0"/>
        <v>14.009</v>
      </c>
      <c r="G53" s="50" t="s">
        <v>96</v>
      </c>
      <c r="H53" s="50" t="s">
        <v>392</v>
      </c>
      <c r="I53" s="50"/>
      <c r="J53" s="86" t="s">
        <v>795</v>
      </c>
    </row>
    <row r="54" spans="2:10" ht="25.5" x14ac:dyDescent="0.2">
      <c r="B54" s="16" t="str">
        <f>IF(C54="","",$J$4&amp;"."&amp;'Data validation'!$E40)</f>
        <v>ANH.DD.CA37</v>
      </c>
      <c r="C54" s="46" t="s">
        <v>346</v>
      </c>
      <c r="D54" s="47">
        <v>1.1930000000000001</v>
      </c>
      <c r="E54" s="47">
        <v>1.1919999999999999</v>
      </c>
      <c r="F54" s="14">
        <f t="shared" si="0"/>
        <v>-1.0000000000001119E-3</v>
      </c>
      <c r="G54" s="50" t="s">
        <v>96</v>
      </c>
      <c r="H54" s="50" t="s">
        <v>375</v>
      </c>
      <c r="I54" s="50"/>
      <c r="J54" s="86" t="s">
        <v>384</v>
      </c>
    </row>
    <row r="55" spans="2:10" ht="38.25" x14ac:dyDescent="0.2">
      <c r="B55" s="16" t="str">
        <f>IF(C55="","",$J$4&amp;"."&amp;'Data validation'!$E41)</f>
        <v>ANH.DD.CA38</v>
      </c>
      <c r="C55" s="46" t="s">
        <v>404</v>
      </c>
      <c r="D55" s="47">
        <v>0</v>
      </c>
      <c r="E55" s="47">
        <v>52.877000000000002</v>
      </c>
      <c r="F55" s="14">
        <f t="shared" si="0"/>
        <v>52.877000000000002</v>
      </c>
      <c r="G55" s="50" t="s">
        <v>96</v>
      </c>
      <c r="H55" s="50" t="s">
        <v>378</v>
      </c>
      <c r="I55" s="50"/>
      <c r="J55" s="86" t="s">
        <v>789</v>
      </c>
    </row>
    <row r="56" spans="2:10" ht="25.5" x14ac:dyDescent="0.2">
      <c r="B56" s="16" t="str">
        <f>IF(C56="","",$J$4&amp;"."&amp;'Data validation'!$E42)</f>
        <v>ANH.DD.CA39</v>
      </c>
      <c r="C56" s="46" t="s">
        <v>343</v>
      </c>
      <c r="D56" s="47">
        <v>0</v>
      </c>
      <c r="E56" s="47">
        <v>17.600000000000001</v>
      </c>
      <c r="F56" s="14">
        <f t="shared" si="0"/>
        <v>17.600000000000001</v>
      </c>
      <c r="G56" s="50" t="s">
        <v>101</v>
      </c>
      <c r="H56" s="50"/>
      <c r="I56" s="50"/>
      <c r="J56" s="87" t="s">
        <v>798</v>
      </c>
    </row>
    <row r="57" spans="2:10" ht="25.5" x14ac:dyDescent="0.2">
      <c r="B57" s="16" t="str">
        <f>IF(C57="","",$J$4&amp;"."&amp;'Data validation'!$E43)</f>
        <v>ANH.DD.CA40</v>
      </c>
      <c r="C57" s="46" t="s">
        <v>344</v>
      </c>
      <c r="D57" s="47">
        <v>0</v>
      </c>
      <c r="E57" s="47">
        <v>136.9</v>
      </c>
      <c r="F57" s="14">
        <f t="shared" si="0"/>
        <v>136.9</v>
      </c>
      <c r="G57" s="50" t="s">
        <v>91</v>
      </c>
      <c r="H57" s="50"/>
      <c r="I57" s="50"/>
      <c r="J57" s="87" t="s">
        <v>799</v>
      </c>
    </row>
    <row r="58" spans="2:10" ht="25.5" x14ac:dyDescent="0.2">
      <c r="B58" s="16" t="str">
        <f>IF(C58="","",$J$4&amp;"."&amp;'Data validation'!$E44)</f>
        <v>ANH.DD.CA41</v>
      </c>
      <c r="C58" s="46" t="s">
        <v>345</v>
      </c>
      <c r="D58" s="47">
        <v>0</v>
      </c>
      <c r="E58" s="47">
        <v>42.3</v>
      </c>
      <c r="F58" s="14">
        <f t="shared" si="0"/>
        <v>42.3</v>
      </c>
      <c r="G58" s="50" t="s">
        <v>91</v>
      </c>
      <c r="H58" s="50"/>
      <c r="I58" s="50"/>
      <c r="J58" s="87" t="s">
        <v>800</v>
      </c>
    </row>
    <row r="59" spans="2:10" ht="25.5" x14ac:dyDescent="0.2">
      <c r="B59" s="16" t="str">
        <f>IF(C59="","",$J$4&amp;"."&amp;'Data validation'!$E45)</f>
        <v>ANH.DD.CA42</v>
      </c>
      <c r="C59" s="46" t="s">
        <v>380</v>
      </c>
      <c r="D59" s="47">
        <v>-73.7</v>
      </c>
      <c r="E59" s="47">
        <v>-141.71700000000001</v>
      </c>
      <c r="F59" s="14">
        <f t="shared" si="0"/>
        <v>-68.01700000000001</v>
      </c>
      <c r="G59" s="50" t="s">
        <v>91</v>
      </c>
      <c r="H59" s="50" t="s">
        <v>382</v>
      </c>
      <c r="I59" s="50"/>
      <c r="J59" s="86" t="s">
        <v>801</v>
      </c>
    </row>
    <row r="60" spans="2:10" ht="25.5" x14ac:dyDescent="0.2">
      <c r="B60" s="16" t="str">
        <f>IF(C60="","",$J$4&amp;"."&amp;'Data validation'!$E46)</f>
        <v>ANH.DD.CA43</v>
      </c>
      <c r="C60" s="46" t="s">
        <v>381</v>
      </c>
      <c r="D60" s="47">
        <v>-119.2</v>
      </c>
      <c r="E60" s="47">
        <v>-163.58600000000001</v>
      </c>
      <c r="F60" s="14">
        <f t="shared" si="0"/>
        <v>-44.38600000000001</v>
      </c>
      <c r="G60" s="50" t="s">
        <v>96</v>
      </c>
      <c r="H60" s="50" t="s">
        <v>383</v>
      </c>
      <c r="I60" s="50"/>
      <c r="J60" s="86" t="s">
        <v>801</v>
      </c>
    </row>
    <row r="61" spans="2:10" x14ac:dyDescent="0.2">
      <c r="B61" s="16" t="str">
        <f>IF(C61="","",$J$4&amp;"."&amp;'Data validation'!$E47)</f>
        <v/>
      </c>
      <c r="C61" s="46"/>
      <c r="D61" s="47"/>
      <c r="E61" s="47"/>
      <c r="F61" s="14" t="str">
        <f t="shared" si="0"/>
        <v/>
      </c>
      <c r="G61" s="50"/>
      <c r="H61" s="50"/>
      <c r="I61" s="50"/>
      <c r="J61" s="51"/>
    </row>
    <row r="62" spans="2:10" x14ac:dyDescent="0.2">
      <c r="B62" s="16" t="str">
        <f>IF(C62="","",$J$4&amp;"."&amp;'Data validation'!$E48)</f>
        <v/>
      </c>
      <c r="C62" s="46"/>
      <c r="D62" s="47"/>
      <c r="E62" s="47"/>
      <c r="F62" s="14" t="str">
        <f t="shared" si="0"/>
        <v/>
      </c>
      <c r="G62" s="50"/>
      <c r="H62" s="50"/>
      <c r="I62" s="50"/>
      <c r="J62" s="51"/>
    </row>
    <row r="63" spans="2:10" x14ac:dyDescent="0.2">
      <c r="B63" s="16" t="str">
        <f>IF(C63="","",$J$4&amp;"."&amp;'Data validation'!$E49)</f>
        <v/>
      </c>
      <c r="C63" s="46"/>
      <c r="D63" s="47"/>
      <c r="E63" s="47"/>
      <c r="F63" s="14" t="str">
        <f t="shared" si="0"/>
        <v/>
      </c>
      <c r="G63" s="50"/>
      <c r="H63" s="50"/>
      <c r="I63" s="50"/>
      <c r="J63" s="51"/>
    </row>
    <row r="64" spans="2:10" x14ac:dyDescent="0.2">
      <c r="B64" s="16" t="str">
        <f>IF(C64="","",$J$4&amp;"."&amp;'Data validation'!$E50)</f>
        <v/>
      </c>
      <c r="C64" s="46"/>
      <c r="D64" s="47"/>
      <c r="E64" s="47"/>
      <c r="F64" s="14" t="str">
        <f t="shared" si="0"/>
        <v/>
      </c>
      <c r="G64" s="50"/>
      <c r="H64" s="50"/>
      <c r="I64" s="50"/>
      <c r="J64" s="51"/>
    </row>
    <row r="65" spans="2:10" x14ac:dyDescent="0.2">
      <c r="B65" s="16" t="str">
        <f>IF(C65="","",$J$4&amp;"."&amp;'Data validation'!$E51)</f>
        <v/>
      </c>
      <c r="C65" s="46"/>
      <c r="D65" s="47"/>
      <c r="E65" s="47"/>
      <c r="F65" s="14" t="str">
        <f t="shared" si="0"/>
        <v/>
      </c>
      <c r="G65" s="50"/>
      <c r="H65" s="50"/>
      <c r="I65" s="50"/>
      <c r="J65" s="51"/>
    </row>
    <row r="66" spans="2:10" x14ac:dyDescent="0.2">
      <c r="B66" s="16" t="str">
        <f>IF(C66="","",$J$4&amp;"."&amp;'Data validation'!$E52)</f>
        <v/>
      </c>
      <c r="C66" s="46"/>
      <c r="D66" s="47"/>
      <c r="E66" s="47"/>
      <c r="F66" s="14" t="str">
        <f t="shared" si="0"/>
        <v/>
      </c>
      <c r="G66" s="50"/>
      <c r="H66" s="50"/>
      <c r="I66" s="50"/>
      <c r="J66" s="51"/>
    </row>
    <row r="67" spans="2:10" x14ac:dyDescent="0.2">
      <c r="B67" s="16" t="str">
        <f>IF(C67="","",$J$4&amp;"."&amp;'Data validation'!$E53)</f>
        <v/>
      </c>
      <c r="C67" s="46"/>
      <c r="D67" s="47"/>
      <c r="E67" s="47"/>
      <c r="F67" s="14" t="str">
        <f t="shared" si="0"/>
        <v/>
      </c>
      <c r="G67" s="50"/>
      <c r="H67" s="50"/>
      <c r="I67" s="50"/>
      <c r="J67" s="51"/>
    </row>
    <row r="68" spans="2:10" x14ac:dyDescent="0.2">
      <c r="B68" s="16" t="str">
        <f>IF(C68="","",$J$4&amp;"."&amp;'Data validation'!$E54)</f>
        <v/>
      </c>
      <c r="C68" s="46"/>
      <c r="D68" s="47"/>
      <c r="E68" s="47"/>
      <c r="F68" s="14" t="str">
        <f t="shared" si="0"/>
        <v/>
      </c>
      <c r="G68" s="50"/>
      <c r="H68" s="50"/>
      <c r="I68" s="50"/>
      <c r="J68" s="51"/>
    </row>
    <row r="69" spans="2:10" x14ac:dyDescent="0.2">
      <c r="B69" s="16" t="str">
        <f>IF(C69="","",$J$4&amp;"."&amp;'Data validation'!$E55)</f>
        <v/>
      </c>
      <c r="C69" s="46"/>
      <c r="D69" s="47"/>
      <c r="E69" s="47"/>
      <c r="F69" s="14" t="str">
        <f t="shared" si="0"/>
        <v/>
      </c>
      <c r="G69" s="50"/>
      <c r="H69" s="50"/>
      <c r="I69" s="50"/>
      <c r="J69" s="51"/>
    </row>
    <row r="70" spans="2:10" x14ac:dyDescent="0.2">
      <c r="B70" s="16" t="str">
        <f>IF(C70="","",$J$4&amp;"."&amp;'Data validation'!$E56)</f>
        <v/>
      </c>
      <c r="C70" s="46"/>
      <c r="D70" s="47"/>
      <c r="E70" s="47"/>
      <c r="F70" s="14" t="str">
        <f t="shared" si="0"/>
        <v/>
      </c>
      <c r="G70" s="50"/>
      <c r="H70" s="50"/>
      <c r="I70" s="50"/>
      <c r="J70" s="51"/>
    </row>
    <row r="71" spans="2:10" x14ac:dyDescent="0.2">
      <c r="B71" s="16" t="str">
        <f>IF(C71="","",$J$4&amp;"."&amp;'Data validation'!$E57)</f>
        <v/>
      </c>
      <c r="C71" s="46"/>
      <c r="D71" s="47"/>
      <c r="E71" s="47"/>
      <c r="F71" s="14" t="str">
        <f t="shared" si="0"/>
        <v/>
      </c>
      <c r="G71" s="50"/>
      <c r="H71" s="50"/>
      <c r="I71" s="50"/>
      <c r="J71" s="51"/>
    </row>
    <row r="72" spans="2:10" x14ac:dyDescent="0.2">
      <c r="B72" s="16" t="str">
        <f>IF(C72="","",$J$4&amp;"."&amp;'Data validation'!$E58)</f>
        <v/>
      </c>
      <c r="C72" s="46"/>
      <c r="D72" s="47"/>
      <c r="E72" s="47"/>
      <c r="F72" s="14" t="str">
        <f t="shared" si="0"/>
        <v/>
      </c>
      <c r="G72" s="50"/>
      <c r="H72" s="50"/>
      <c r="I72" s="50"/>
      <c r="J72" s="51"/>
    </row>
    <row r="73" spans="2:10" x14ac:dyDescent="0.2">
      <c r="B73" s="16" t="str">
        <f>IF(C73="","",$J$4&amp;"."&amp;'Data validation'!$E59)</f>
        <v/>
      </c>
      <c r="C73" s="46"/>
      <c r="D73" s="47"/>
      <c r="E73" s="47"/>
      <c r="F73" s="14" t="str">
        <f t="shared" si="0"/>
        <v/>
      </c>
      <c r="G73" s="50"/>
      <c r="H73" s="50"/>
      <c r="I73" s="50"/>
      <c r="J73" s="51"/>
    </row>
    <row r="74" spans="2:10" x14ac:dyDescent="0.2">
      <c r="B74" s="16" t="str">
        <f>IF(C74="","",$J$4&amp;"."&amp;'Data validation'!$E60)</f>
        <v/>
      </c>
      <c r="C74" s="46"/>
      <c r="D74" s="47"/>
      <c r="E74" s="47"/>
      <c r="F74" s="14" t="str">
        <f t="shared" si="0"/>
        <v/>
      </c>
      <c r="G74" s="50"/>
      <c r="H74" s="50"/>
      <c r="I74" s="50"/>
      <c r="J74" s="51"/>
    </row>
    <row r="75" spans="2:10" x14ac:dyDescent="0.2">
      <c r="B75" s="16" t="str">
        <f>IF(C75="","",$J$4&amp;"."&amp;'Data validation'!$E61)</f>
        <v/>
      </c>
      <c r="C75" s="46"/>
      <c r="D75" s="47"/>
      <c r="E75" s="47"/>
      <c r="F75" s="14" t="str">
        <f t="shared" si="0"/>
        <v/>
      </c>
      <c r="G75" s="50"/>
      <c r="H75" s="50"/>
      <c r="I75" s="50"/>
      <c r="J75" s="51"/>
    </row>
    <row r="76" spans="2:10" x14ac:dyDescent="0.2">
      <c r="B76" s="16" t="str">
        <f>IF(C76="","",$J$4&amp;"."&amp;'Data validation'!$E62)</f>
        <v/>
      </c>
      <c r="C76" s="46"/>
      <c r="D76" s="47"/>
      <c r="E76" s="47"/>
      <c r="F76" s="14" t="str">
        <f t="shared" si="0"/>
        <v/>
      </c>
      <c r="G76" s="50"/>
      <c r="H76" s="50"/>
      <c r="I76" s="50"/>
      <c r="J76" s="51"/>
    </row>
    <row r="77" spans="2:10" x14ac:dyDescent="0.2">
      <c r="B77" s="16" t="str">
        <f>IF(C77="","",$J$4&amp;"."&amp;'Data validation'!$E63)</f>
        <v/>
      </c>
      <c r="C77" s="46"/>
      <c r="D77" s="47"/>
      <c r="E77" s="47"/>
      <c r="F77" s="14" t="str">
        <f t="shared" si="0"/>
        <v/>
      </c>
      <c r="G77" s="50"/>
      <c r="H77" s="50"/>
      <c r="I77" s="50"/>
      <c r="J77" s="51"/>
    </row>
    <row r="78" spans="2:10" x14ac:dyDescent="0.2">
      <c r="B78" s="16" t="str">
        <f>IF(C78="","",$J$4&amp;"."&amp;'Data validation'!$E64)</f>
        <v/>
      </c>
      <c r="C78" s="46"/>
      <c r="D78" s="47"/>
      <c r="E78" s="47"/>
      <c r="F78" s="14" t="str">
        <f t="shared" si="0"/>
        <v/>
      </c>
      <c r="G78" s="50"/>
      <c r="H78" s="50"/>
      <c r="I78" s="50"/>
      <c r="J78" s="51"/>
    </row>
    <row r="79" spans="2:10" x14ac:dyDescent="0.2">
      <c r="B79" s="16" t="str">
        <f>IF(C79="","",$J$4&amp;"."&amp;'Data validation'!$E65)</f>
        <v/>
      </c>
      <c r="C79" s="46"/>
      <c r="D79" s="47"/>
      <c r="E79" s="47"/>
      <c r="F79" s="14" t="str">
        <f t="shared" si="0"/>
        <v/>
      </c>
      <c r="G79" s="50"/>
      <c r="H79" s="50"/>
      <c r="I79" s="50"/>
      <c r="J79" s="51"/>
    </row>
    <row r="80" spans="2:10" x14ac:dyDescent="0.2">
      <c r="B80" s="16" t="str">
        <f>IF(C80="","",$J$4&amp;"."&amp;'Data validation'!$E66)</f>
        <v/>
      </c>
      <c r="C80" s="46"/>
      <c r="D80" s="47"/>
      <c r="E80" s="47"/>
      <c r="F80" s="14" t="str">
        <f t="shared" si="0"/>
        <v/>
      </c>
      <c r="G80" s="50"/>
      <c r="H80" s="50"/>
      <c r="I80" s="50"/>
      <c r="J80" s="51"/>
    </row>
    <row r="81" spans="2:10" x14ac:dyDescent="0.2">
      <c r="B81" s="16" t="str">
        <f>IF(C81="","",$J$4&amp;"."&amp;'Data validation'!$E67)</f>
        <v/>
      </c>
      <c r="C81" s="46"/>
      <c r="D81" s="47"/>
      <c r="E81" s="47"/>
      <c r="F81" s="14" t="str">
        <f t="shared" si="0"/>
        <v/>
      </c>
      <c r="G81" s="50"/>
      <c r="H81" s="50"/>
      <c r="I81" s="50"/>
      <c r="J81" s="51"/>
    </row>
    <row r="82" spans="2:10" x14ac:dyDescent="0.2">
      <c r="B82" s="16" t="str">
        <f>IF(C82="","",$J$4&amp;"."&amp;'Data validation'!$E68)</f>
        <v/>
      </c>
      <c r="C82" s="46"/>
      <c r="D82" s="47"/>
      <c r="E82" s="47"/>
      <c r="F82" s="14" t="str">
        <f t="shared" ref="F82:F117" si="1">IF(C82="","",E82-D82)</f>
        <v/>
      </c>
      <c r="G82" s="50"/>
      <c r="H82" s="50"/>
      <c r="I82" s="50"/>
      <c r="J82" s="51"/>
    </row>
    <row r="83" spans="2:10" x14ac:dyDescent="0.2">
      <c r="B83" s="16" t="str">
        <f>IF(C83="","",$J$4&amp;"."&amp;'Data validation'!$E69)</f>
        <v/>
      </c>
      <c r="C83" s="46"/>
      <c r="D83" s="47"/>
      <c r="E83" s="47"/>
      <c r="F83" s="14" t="str">
        <f t="shared" si="1"/>
        <v/>
      </c>
      <c r="G83" s="50"/>
      <c r="H83" s="50"/>
      <c r="I83" s="50"/>
      <c r="J83" s="51"/>
    </row>
    <row r="84" spans="2:10" x14ac:dyDescent="0.2">
      <c r="B84" s="16" t="str">
        <f>IF(C84="","",$J$4&amp;"."&amp;'Data validation'!$E70)</f>
        <v/>
      </c>
      <c r="C84" s="46"/>
      <c r="D84" s="47"/>
      <c r="E84" s="47"/>
      <c r="F84" s="14" t="str">
        <f t="shared" si="1"/>
        <v/>
      </c>
      <c r="G84" s="50"/>
      <c r="H84" s="50"/>
      <c r="I84" s="50"/>
      <c r="J84" s="51"/>
    </row>
    <row r="85" spans="2:10" x14ac:dyDescent="0.2">
      <c r="B85" s="16" t="str">
        <f>IF(C85="","",$J$4&amp;"."&amp;'Data validation'!$E71)</f>
        <v/>
      </c>
      <c r="C85" s="46"/>
      <c r="D85" s="47"/>
      <c r="E85" s="47"/>
      <c r="F85" s="14" t="str">
        <f t="shared" si="1"/>
        <v/>
      </c>
      <c r="G85" s="50"/>
      <c r="H85" s="50"/>
      <c r="I85" s="50"/>
      <c r="J85" s="51"/>
    </row>
    <row r="86" spans="2:10" x14ac:dyDescent="0.2">
      <c r="B86" s="16" t="str">
        <f>IF(C86="","",$J$4&amp;"."&amp;'Data validation'!$E72)</f>
        <v/>
      </c>
      <c r="C86" s="46"/>
      <c r="D86" s="47"/>
      <c r="E86" s="47"/>
      <c r="F86" s="14" t="str">
        <f t="shared" si="1"/>
        <v/>
      </c>
      <c r="G86" s="50"/>
      <c r="H86" s="50"/>
      <c r="I86" s="50"/>
      <c r="J86" s="51"/>
    </row>
    <row r="87" spans="2:10" x14ac:dyDescent="0.2">
      <c r="B87" s="16" t="str">
        <f>IF(C87="","",$J$4&amp;"."&amp;'Data validation'!$E73)</f>
        <v/>
      </c>
      <c r="C87" s="46"/>
      <c r="D87" s="47"/>
      <c r="E87" s="47"/>
      <c r="F87" s="14" t="str">
        <f t="shared" si="1"/>
        <v/>
      </c>
      <c r="G87" s="50"/>
      <c r="H87" s="50"/>
      <c r="I87" s="50"/>
      <c r="J87" s="51"/>
    </row>
    <row r="88" spans="2:10" x14ac:dyDescent="0.2">
      <c r="B88" s="16" t="str">
        <f>IF(C88="","",$J$4&amp;"."&amp;'Data validation'!$E74)</f>
        <v/>
      </c>
      <c r="C88" s="46"/>
      <c r="D88" s="47"/>
      <c r="E88" s="47"/>
      <c r="F88" s="14" t="str">
        <f t="shared" si="1"/>
        <v/>
      </c>
      <c r="G88" s="50"/>
      <c r="H88" s="50"/>
      <c r="I88" s="50"/>
      <c r="J88" s="51"/>
    </row>
    <row r="89" spans="2:10" x14ac:dyDescent="0.2">
      <c r="B89" s="16" t="str">
        <f>IF(C89="","",$J$4&amp;"."&amp;'Data validation'!$E75)</f>
        <v/>
      </c>
      <c r="C89" s="46"/>
      <c r="D89" s="47"/>
      <c r="E89" s="47"/>
      <c r="F89" s="14" t="str">
        <f t="shared" si="1"/>
        <v/>
      </c>
      <c r="G89" s="50"/>
      <c r="H89" s="50"/>
      <c r="I89" s="50"/>
      <c r="J89" s="51"/>
    </row>
    <row r="90" spans="2:10" x14ac:dyDescent="0.2">
      <c r="B90" s="16" t="str">
        <f>IF(C90="","",$J$4&amp;"."&amp;'Data validation'!$E76)</f>
        <v/>
      </c>
      <c r="C90" s="46"/>
      <c r="D90" s="47"/>
      <c r="E90" s="47"/>
      <c r="F90" s="14" t="str">
        <f t="shared" si="1"/>
        <v/>
      </c>
      <c r="G90" s="50"/>
      <c r="H90" s="50"/>
      <c r="I90" s="50"/>
      <c r="J90" s="51"/>
    </row>
    <row r="91" spans="2:10" x14ac:dyDescent="0.2">
      <c r="B91" s="16" t="str">
        <f>IF(C91="","",$J$4&amp;"."&amp;'Data validation'!$E77)</f>
        <v/>
      </c>
      <c r="C91" s="46"/>
      <c r="D91" s="47"/>
      <c r="E91" s="47"/>
      <c r="F91" s="14" t="str">
        <f t="shared" si="1"/>
        <v/>
      </c>
      <c r="G91" s="50"/>
      <c r="H91" s="50"/>
      <c r="I91" s="50"/>
      <c r="J91" s="51"/>
    </row>
    <row r="92" spans="2:10" x14ac:dyDescent="0.2">
      <c r="B92" s="16" t="str">
        <f>IF(C92="","",$J$4&amp;"."&amp;'Data validation'!$E78)</f>
        <v/>
      </c>
      <c r="C92" s="46"/>
      <c r="D92" s="47"/>
      <c r="E92" s="47"/>
      <c r="F92" s="14" t="str">
        <f t="shared" si="1"/>
        <v/>
      </c>
      <c r="G92" s="50"/>
      <c r="H92" s="50"/>
      <c r="I92" s="50"/>
      <c r="J92" s="51"/>
    </row>
    <row r="93" spans="2:10" x14ac:dyDescent="0.2">
      <c r="B93" s="16" t="str">
        <f>IF(C93="","",$J$4&amp;"."&amp;'Data validation'!$E79)</f>
        <v/>
      </c>
      <c r="C93" s="46"/>
      <c r="D93" s="47"/>
      <c r="E93" s="47"/>
      <c r="F93" s="14" t="str">
        <f t="shared" si="1"/>
        <v/>
      </c>
      <c r="G93" s="50"/>
      <c r="H93" s="50"/>
      <c r="I93" s="50"/>
      <c r="J93" s="51"/>
    </row>
    <row r="94" spans="2:10" x14ac:dyDescent="0.2">
      <c r="B94" s="16" t="str">
        <f>IF(C94="","",$J$4&amp;"."&amp;'Data validation'!$E80)</f>
        <v/>
      </c>
      <c r="C94" s="46"/>
      <c r="D94" s="47"/>
      <c r="E94" s="47"/>
      <c r="F94" s="14" t="str">
        <f t="shared" si="1"/>
        <v/>
      </c>
      <c r="G94" s="50"/>
      <c r="H94" s="50"/>
      <c r="I94" s="50"/>
      <c r="J94" s="51"/>
    </row>
    <row r="95" spans="2:10" x14ac:dyDescent="0.2">
      <c r="B95" s="16" t="str">
        <f>IF(C95="","",$J$4&amp;"."&amp;'Data validation'!$E81)</f>
        <v/>
      </c>
      <c r="C95" s="46"/>
      <c r="D95" s="47"/>
      <c r="E95" s="47"/>
      <c r="F95" s="14" t="str">
        <f t="shared" si="1"/>
        <v/>
      </c>
      <c r="G95" s="50"/>
      <c r="H95" s="50"/>
      <c r="I95" s="50"/>
      <c r="J95" s="51"/>
    </row>
    <row r="96" spans="2:10" x14ac:dyDescent="0.2">
      <c r="B96" s="16" t="str">
        <f>IF(C96="","",$J$4&amp;"."&amp;'Data validation'!$E82)</f>
        <v/>
      </c>
      <c r="C96" s="46"/>
      <c r="D96" s="47"/>
      <c r="E96" s="47"/>
      <c r="F96" s="14" t="str">
        <f t="shared" si="1"/>
        <v/>
      </c>
      <c r="G96" s="50"/>
      <c r="H96" s="50"/>
      <c r="I96" s="50"/>
      <c r="J96" s="51"/>
    </row>
    <row r="97" spans="2:10" x14ac:dyDescent="0.2">
      <c r="B97" s="16" t="str">
        <f>IF(C97="","",$J$4&amp;"."&amp;'Data validation'!$E83)</f>
        <v/>
      </c>
      <c r="C97" s="46"/>
      <c r="D97" s="47"/>
      <c r="E97" s="47"/>
      <c r="F97" s="14" t="str">
        <f t="shared" si="1"/>
        <v/>
      </c>
      <c r="G97" s="50"/>
      <c r="H97" s="50"/>
      <c r="I97" s="50"/>
      <c r="J97" s="51"/>
    </row>
    <row r="98" spans="2:10" x14ac:dyDescent="0.2">
      <c r="B98" s="16" t="str">
        <f>IF(C98="","",$J$4&amp;"."&amp;'Data validation'!$E84)</f>
        <v/>
      </c>
      <c r="C98" s="46"/>
      <c r="D98" s="47"/>
      <c r="E98" s="47"/>
      <c r="F98" s="14" t="str">
        <f t="shared" si="1"/>
        <v/>
      </c>
      <c r="G98" s="50"/>
      <c r="H98" s="50"/>
      <c r="I98" s="50"/>
      <c r="J98" s="51"/>
    </row>
    <row r="99" spans="2:10" x14ac:dyDescent="0.2">
      <c r="B99" s="16" t="str">
        <f>IF(C99="","",$J$4&amp;"."&amp;'Data validation'!$E85)</f>
        <v/>
      </c>
      <c r="C99" s="46"/>
      <c r="D99" s="47"/>
      <c r="E99" s="47"/>
      <c r="F99" s="14" t="str">
        <f t="shared" si="1"/>
        <v/>
      </c>
      <c r="G99" s="50"/>
      <c r="H99" s="50"/>
      <c r="I99" s="50"/>
      <c r="J99" s="51"/>
    </row>
    <row r="100" spans="2:10" x14ac:dyDescent="0.2">
      <c r="B100" s="16" t="str">
        <f>IF(C100="","",$J$4&amp;"."&amp;'Data validation'!$E86)</f>
        <v/>
      </c>
      <c r="C100" s="46"/>
      <c r="D100" s="47"/>
      <c r="E100" s="47"/>
      <c r="F100" s="14" t="str">
        <f t="shared" si="1"/>
        <v/>
      </c>
      <c r="G100" s="50"/>
      <c r="H100" s="50"/>
      <c r="I100" s="50"/>
      <c r="J100" s="51"/>
    </row>
    <row r="101" spans="2:10" x14ac:dyDescent="0.2">
      <c r="B101" s="16" t="str">
        <f>IF(C101="","",$J$4&amp;"."&amp;'Data validation'!$E87)</f>
        <v/>
      </c>
      <c r="C101" s="46"/>
      <c r="D101" s="47"/>
      <c r="E101" s="47"/>
      <c r="F101" s="14" t="str">
        <f t="shared" si="1"/>
        <v/>
      </c>
      <c r="G101" s="50"/>
      <c r="H101" s="50"/>
      <c r="I101" s="50"/>
      <c r="J101" s="51"/>
    </row>
    <row r="102" spans="2:10" x14ac:dyDescent="0.2">
      <c r="B102" s="16" t="str">
        <f>IF(C102="","",$J$4&amp;"."&amp;'Data validation'!$E88)</f>
        <v/>
      </c>
      <c r="C102" s="46"/>
      <c r="D102" s="47"/>
      <c r="E102" s="47"/>
      <c r="F102" s="14" t="str">
        <f t="shared" si="1"/>
        <v/>
      </c>
      <c r="G102" s="50"/>
      <c r="H102" s="50"/>
      <c r="I102" s="50"/>
      <c r="J102" s="51"/>
    </row>
    <row r="103" spans="2:10" x14ac:dyDescent="0.2">
      <c r="B103" s="16" t="str">
        <f>IF(C103="","",$J$4&amp;"."&amp;'Data validation'!$E89)</f>
        <v/>
      </c>
      <c r="C103" s="46"/>
      <c r="D103" s="47"/>
      <c r="E103" s="47"/>
      <c r="F103" s="14" t="str">
        <f t="shared" si="1"/>
        <v/>
      </c>
      <c r="G103" s="50"/>
      <c r="H103" s="50"/>
      <c r="I103" s="50"/>
      <c r="J103" s="51"/>
    </row>
    <row r="104" spans="2:10" x14ac:dyDescent="0.2">
      <c r="B104" s="16" t="str">
        <f>IF(C104="","",$J$4&amp;"."&amp;'Data validation'!$E90)</f>
        <v/>
      </c>
      <c r="C104" s="46"/>
      <c r="D104" s="47"/>
      <c r="E104" s="47"/>
      <c r="F104" s="14" t="str">
        <f t="shared" si="1"/>
        <v/>
      </c>
      <c r="G104" s="50"/>
      <c r="H104" s="50"/>
      <c r="I104" s="50"/>
      <c r="J104" s="51"/>
    </row>
    <row r="105" spans="2:10" x14ac:dyDescent="0.2">
      <c r="B105" s="16" t="str">
        <f>IF(C105="","",$J$4&amp;"."&amp;'Data validation'!$E91)</f>
        <v/>
      </c>
      <c r="C105" s="46"/>
      <c r="D105" s="47"/>
      <c r="E105" s="47"/>
      <c r="F105" s="14" t="str">
        <f t="shared" si="1"/>
        <v/>
      </c>
      <c r="G105" s="50"/>
      <c r="H105" s="50"/>
      <c r="I105" s="50"/>
      <c r="J105" s="51"/>
    </row>
    <row r="106" spans="2:10" x14ac:dyDescent="0.2">
      <c r="B106" s="16" t="str">
        <f>IF(C106="","",$J$4&amp;"."&amp;'Data validation'!$E92)</f>
        <v/>
      </c>
      <c r="C106" s="46"/>
      <c r="D106" s="47"/>
      <c r="E106" s="47"/>
      <c r="F106" s="14" t="str">
        <f t="shared" si="1"/>
        <v/>
      </c>
      <c r="G106" s="50"/>
      <c r="H106" s="50"/>
      <c r="I106" s="50"/>
      <c r="J106" s="51"/>
    </row>
    <row r="107" spans="2:10" x14ac:dyDescent="0.2">
      <c r="B107" s="16" t="str">
        <f>IF(C107="","",$J$4&amp;"."&amp;'Data validation'!$E93)</f>
        <v/>
      </c>
      <c r="C107" s="46"/>
      <c r="D107" s="47"/>
      <c r="E107" s="47"/>
      <c r="F107" s="14" t="str">
        <f t="shared" si="1"/>
        <v/>
      </c>
      <c r="G107" s="50"/>
      <c r="H107" s="50"/>
      <c r="I107" s="50"/>
      <c r="J107" s="51"/>
    </row>
    <row r="108" spans="2:10" x14ac:dyDescent="0.2">
      <c r="B108" s="16" t="str">
        <f>IF(C108="","",$J$4&amp;"."&amp;'Data validation'!$E94)</f>
        <v/>
      </c>
      <c r="C108" s="46"/>
      <c r="D108" s="47"/>
      <c r="E108" s="47"/>
      <c r="F108" s="14" t="str">
        <f t="shared" si="1"/>
        <v/>
      </c>
      <c r="G108" s="50"/>
      <c r="H108" s="50"/>
      <c r="I108" s="50"/>
      <c r="J108" s="51"/>
    </row>
    <row r="109" spans="2:10" x14ac:dyDescent="0.2">
      <c r="B109" s="16" t="str">
        <f>IF(C109="","",$J$4&amp;"."&amp;'Data validation'!$E95)</f>
        <v/>
      </c>
      <c r="C109" s="46"/>
      <c r="D109" s="47"/>
      <c r="E109" s="47"/>
      <c r="F109" s="14" t="str">
        <f t="shared" si="1"/>
        <v/>
      </c>
      <c r="G109" s="50"/>
      <c r="H109" s="50"/>
      <c r="I109" s="50"/>
      <c r="J109" s="51"/>
    </row>
    <row r="110" spans="2:10" x14ac:dyDescent="0.2">
      <c r="B110" s="16" t="str">
        <f>IF(C110="","",$J$4&amp;"."&amp;'Data validation'!$E96)</f>
        <v/>
      </c>
      <c r="C110" s="46"/>
      <c r="D110" s="47"/>
      <c r="E110" s="47"/>
      <c r="F110" s="14" t="str">
        <f t="shared" si="1"/>
        <v/>
      </c>
      <c r="G110" s="50"/>
      <c r="H110" s="50"/>
      <c r="I110" s="50"/>
      <c r="J110" s="51"/>
    </row>
    <row r="111" spans="2:10" x14ac:dyDescent="0.2">
      <c r="B111" s="16" t="str">
        <f>IF(C111="","",$J$4&amp;"."&amp;'Data validation'!$E97)</f>
        <v/>
      </c>
      <c r="C111" s="46"/>
      <c r="D111" s="47"/>
      <c r="E111" s="47"/>
      <c r="F111" s="14" t="str">
        <f t="shared" si="1"/>
        <v/>
      </c>
      <c r="G111" s="50"/>
      <c r="H111" s="50"/>
      <c r="I111" s="50"/>
      <c r="J111" s="51"/>
    </row>
    <row r="112" spans="2:10" x14ac:dyDescent="0.2">
      <c r="B112" s="16" t="str">
        <f>IF(C112="","",$J$4&amp;"."&amp;'Data validation'!$E98)</f>
        <v/>
      </c>
      <c r="C112" s="46"/>
      <c r="D112" s="47"/>
      <c r="E112" s="47"/>
      <c r="F112" s="14" t="str">
        <f t="shared" si="1"/>
        <v/>
      </c>
      <c r="G112" s="50"/>
      <c r="H112" s="50"/>
      <c r="I112" s="50"/>
      <c r="J112" s="51"/>
    </row>
    <row r="113" spans="2:10" x14ac:dyDescent="0.2">
      <c r="B113" s="16" t="str">
        <f>IF(C113="","",$J$4&amp;"."&amp;'Data validation'!$E99)</f>
        <v/>
      </c>
      <c r="C113" s="46"/>
      <c r="D113" s="47"/>
      <c r="E113" s="47"/>
      <c r="F113" s="14" t="str">
        <f t="shared" si="1"/>
        <v/>
      </c>
      <c r="G113" s="50"/>
      <c r="H113" s="50"/>
      <c r="I113" s="50"/>
      <c r="J113" s="51"/>
    </row>
    <row r="114" spans="2:10" x14ac:dyDescent="0.2">
      <c r="B114" s="16" t="str">
        <f>IF(C114="","",$J$4&amp;"."&amp;'Data validation'!$E100)</f>
        <v/>
      </c>
      <c r="C114" s="46"/>
      <c r="D114" s="47"/>
      <c r="E114" s="47"/>
      <c r="F114" s="14" t="str">
        <f t="shared" si="1"/>
        <v/>
      </c>
      <c r="G114" s="50"/>
      <c r="H114" s="50"/>
      <c r="I114" s="50"/>
      <c r="J114" s="51"/>
    </row>
    <row r="115" spans="2:10" x14ac:dyDescent="0.2">
      <c r="B115" s="16" t="str">
        <f>IF(C115="","",$J$4&amp;"."&amp;'Data validation'!$E101)</f>
        <v/>
      </c>
      <c r="C115" s="46"/>
      <c r="D115" s="47"/>
      <c r="E115" s="47"/>
      <c r="F115" s="14" t="str">
        <f t="shared" si="1"/>
        <v/>
      </c>
      <c r="G115" s="50"/>
      <c r="H115" s="50"/>
      <c r="I115" s="50"/>
      <c r="J115" s="51"/>
    </row>
    <row r="116" spans="2:10" x14ac:dyDescent="0.2">
      <c r="B116" s="16" t="str">
        <f>IF(C116="","",$J$4&amp;"."&amp;'Data validation'!$E102)</f>
        <v/>
      </c>
      <c r="C116" s="46"/>
      <c r="D116" s="47"/>
      <c r="E116" s="47"/>
      <c r="F116" s="14" t="str">
        <f t="shared" si="1"/>
        <v/>
      </c>
      <c r="G116" s="50"/>
      <c r="H116" s="50"/>
      <c r="I116" s="50"/>
      <c r="J116" s="51"/>
    </row>
    <row r="117" spans="2:10" ht="15" thickBot="1" x14ac:dyDescent="0.25">
      <c r="B117" s="17" t="str">
        <f>IF(C117="","",$J$4&amp;"."&amp;'Data validation'!$E103)</f>
        <v/>
      </c>
      <c r="C117" s="48"/>
      <c r="D117" s="49"/>
      <c r="E117" s="49"/>
      <c r="F117" s="15" t="str">
        <f t="shared" si="1"/>
        <v/>
      </c>
      <c r="G117" s="52"/>
      <c r="H117" s="52"/>
      <c r="I117" s="52"/>
      <c r="J117" s="53"/>
    </row>
    <row r="119" spans="2:10" x14ac:dyDescent="0.2">
      <c r="B119" s="45" t="s">
        <v>19</v>
      </c>
    </row>
    <row r="120" spans="2:10" x14ac:dyDescent="0.2">
      <c r="B120" s="12"/>
      <c r="C120" s="6" t="s">
        <v>20</v>
      </c>
    </row>
    <row r="121" spans="2:10" x14ac:dyDescent="0.2">
      <c r="B121" s="44"/>
      <c r="C121" s="6" t="s">
        <v>21</v>
      </c>
    </row>
    <row r="122" spans="2:10" x14ac:dyDescent="0.2">
      <c r="B122" s="13"/>
      <c r="C122" s="6" t="s">
        <v>22</v>
      </c>
    </row>
  </sheetData>
  <mergeCells count="1">
    <mergeCell ref="B7:J14"/>
  </mergeCells>
  <pageMargins left="0.70866141732283472" right="0.70866141732283472" top="0.74803149606299213" bottom="0.74803149606299213" header="0.31496062992125984" footer="0.31496062992125984"/>
  <pageSetup paperSize="9" scale="60" fitToHeight="0" orientation="landscape" r:id="rId1"/>
  <headerFooter>
    <oddHeader>&amp;L&amp;F&amp;C&amp;A&amp;ROFFICIAL</oddHeader>
    <oddFooter>&amp;LPrinted on &amp;D at &amp;T&amp;CPage &amp;P of &amp;N&amp;ROfwat</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'Data validation'!$G$4:$G$10</xm:f>
          </x14:formula1>
          <xm:sqref>G18:G117</xm:sqref>
        </x14:dataValidation>
        <x14:dataValidation type="list" allowBlank="1" showInputMessage="1" showErrorMessage="1">
          <x14:formula1>
            <xm:f>'Data validation'!$B$4:$B$21</xm:f>
          </x14:formula1>
          <xm:sqref>J3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D134"/>
  <sheetViews>
    <sheetView view="pageBreakPreview" topLeftCell="A114" zoomScale="80" zoomScaleNormal="90" zoomScaleSheetLayoutView="80" workbookViewId="0">
      <selection activeCell="C132" sqref="C132"/>
    </sheetView>
  </sheetViews>
  <sheetFormatPr defaultColWidth="9" defaultRowHeight="14.25" x14ac:dyDescent="0.2"/>
  <cols>
    <col min="1" max="1" width="0.875" style="1" customWidth="1"/>
    <col min="2" max="2" width="28.625" style="1" customWidth="1"/>
    <col min="3" max="3" width="127" style="1" customWidth="1"/>
    <col min="4" max="4" width="54.5" style="1" customWidth="1"/>
    <col min="5" max="16384" width="9" style="1"/>
  </cols>
  <sheetData>
    <row r="1" spans="2:4" ht="20.100000000000001" customHeight="1" thickBot="1" x14ac:dyDescent="0.25">
      <c r="B1" s="4" t="s">
        <v>0</v>
      </c>
      <c r="C1" s="5"/>
      <c r="D1" s="5"/>
    </row>
    <row r="2" spans="2:4" ht="15" thickTop="1" x14ac:dyDescent="0.2"/>
    <row r="3" spans="2:4" ht="15" customHeight="1" x14ac:dyDescent="0.2">
      <c r="B3" s="3" t="s">
        <v>23</v>
      </c>
      <c r="D3" s="20" t="str">
        <f>'RP1'!$J$3</f>
        <v>Anglian Water</v>
      </c>
    </row>
    <row r="4" spans="2:4" ht="15" x14ac:dyDescent="0.2">
      <c r="D4" s="20" t="str">
        <f>'RP1'!$J$4</f>
        <v>ANH</v>
      </c>
    </row>
    <row r="5" spans="2:4" ht="19.5" x14ac:dyDescent="0.2">
      <c r="B5" s="2" t="s">
        <v>24</v>
      </c>
    </row>
    <row r="6" spans="2:4" ht="15" thickBot="1" x14ac:dyDescent="0.25"/>
    <row r="7" spans="2:4" ht="13.5" customHeight="1" thickTop="1" x14ac:dyDescent="0.2">
      <c r="B7" s="88" t="s">
        <v>25</v>
      </c>
      <c r="C7" s="89"/>
      <c r="D7" s="90"/>
    </row>
    <row r="8" spans="2:4" x14ac:dyDescent="0.2">
      <c r="B8" s="91"/>
      <c r="C8" s="92"/>
      <c r="D8" s="93"/>
    </row>
    <row r="9" spans="2:4" x14ac:dyDescent="0.2">
      <c r="B9" s="91"/>
      <c r="C9" s="92"/>
      <c r="D9" s="93"/>
    </row>
    <row r="10" spans="2:4" x14ac:dyDescent="0.2">
      <c r="B10" s="91"/>
      <c r="C10" s="92"/>
      <c r="D10" s="93"/>
    </row>
    <row r="11" spans="2:4" x14ac:dyDescent="0.2">
      <c r="B11" s="91"/>
      <c r="C11" s="92"/>
      <c r="D11" s="93"/>
    </row>
    <row r="12" spans="2:4" x14ac:dyDescent="0.2">
      <c r="B12" s="91"/>
      <c r="C12" s="92"/>
      <c r="D12" s="93"/>
    </row>
    <row r="13" spans="2:4" x14ac:dyDescent="0.2">
      <c r="B13" s="91"/>
      <c r="C13" s="92"/>
      <c r="D13" s="93"/>
    </row>
    <row r="14" spans="2:4" ht="15" thickBot="1" x14ac:dyDescent="0.25">
      <c r="B14" s="94"/>
      <c r="C14" s="95"/>
      <c r="D14" s="96"/>
    </row>
    <row r="15" spans="2:4" ht="15.75" thickTop="1" thickBot="1" x14ac:dyDescent="0.25"/>
    <row r="16" spans="2:4" ht="30" customHeight="1" thickBot="1" x14ac:dyDescent="0.25">
      <c r="B16" s="36" t="s">
        <v>26</v>
      </c>
      <c r="C16" s="62" t="s">
        <v>27</v>
      </c>
      <c r="D16" s="34" t="s">
        <v>13</v>
      </c>
    </row>
    <row r="17" spans="2:4" ht="25.5" x14ac:dyDescent="0.2">
      <c r="B17" s="35" t="s">
        <v>28</v>
      </c>
      <c r="C17" s="63" t="s">
        <v>29</v>
      </c>
      <c r="D17" s="30" t="s">
        <v>18</v>
      </c>
    </row>
    <row r="18" spans="2:4" x14ac:dyDescent="0.2">
      <c r="B18" s="23" t="s">
        <v>30</v>
      </c>
      <c r="C18" s="64" t="s">
        <v>31</v>
      </c>
      <c r="D18" s="66" t="s">
        <v>18</v>
      </c>
    </row>
    <row r="19" spans="2:4" x14ac:dyDescent="0.2">
      <c r="B19" s="23" t="s">
        <v>32</v>
      </c>
      <c r="C19" s="64" t="s">
        <v>33</v>
      </c>
      <c r="D19" s="66" t="s">
        <v>18</v>
      </c>
    </row>
    <row r="20" spans="2:4" ht="89.25" x14ac:dyDescent="0.2">
      <c r="B20" s="54" t="s">
        <v>407</v>
      </c>
      <c r="C20" s="59" t="s">
        <v>621</v>
      </c>
      <c r="D20" s="73" t="s">
        <v>609</v>
      </c>
    </row>
    <row r="21" spans="2:4" ht="38.25" x14ac:dyDescent="0.2">
      <c r="B21" s="54" t="s">
        <v>408</v>
      </c>
      <c r="C21" s="59" t="s">
        <v>622</v>
      </c>
      <c r="D21" s="67" t="s">
        <v>623</v>
      </c>
    </row>
    <row r="22" spans="2:4" ht="38.25" x14ac:dyDescent="0.2">
      <c r="B22" s="54" t="s">
        <v>409</v>
      </c>
      <c r="C22" s="59" t="s">
        <v>410</v>
      </c>
      <c r="D22" s="67" t="s">
        <v>624</v>
      </c>
    </row>
    <row r="23" spans="2:4" ht="38.25" x14ac:dyDescent="0.2">
      <c r="B23" s="54" t="s">
        <v>411</v>
      </c>
      <c r="C23" s="59" t="s">
        <v>412</v>
      </c>
      <c r="D23" s="67" t="s">
        <v>625</v>
      </c>
    </row>
    <row r="24" spans="2:4" x14ac:dyDescent="0.2">
      <c r="B24" s="54" t="s">
        <v>413</v>
      </c>
      <c r="C24" s="59" t="s">
        <v>414</v>
      </c>
      <c r="D24" s="67" t="s">
        <v>626</v>
      </c>
    </row>
    <row r="25" spans="2:4" x14ac:dyDescent="0.2">
      <c r="B25" s="54" t="s">
        <v>415</v>
      </c>
      <c r="C25" s="59" t="s">
        <v>416</v>
      </c>
      <c r="D25" s="67" t="s">
        <v>626</v>
      </c>
    </row>
    <row r="26" spans="2:4" ht="38.25" x14ac:dyDescent="0.2">
      <c r="B26" s="54" t="s">
        <v>417</v>
      </c>
      <c r="C26" s="59" t="s">
        <v>418</v>
      </c>
      <c r="D26" s="67" t="s">
        <v>627</v>
      </c>
    </row>
    <row r="27" spans="2:4" ht="38.25" x14ac:dyDescent="0.2">
      <c r="B27" s="54" t="s">
        <v>419</v>
      </c>
      <c r="C27" s="59" t="s">
        <v>628</v>
      </c>
      <c r="D27" s="67" t="s">
        <v>629</v>
      </c>
    </row>
    <row r="28" spans="2:4" ht="38.25" x14ac:dyDescent="0.2">
      <c r="B28" s="54" t="s">
        <v>420</v>
      </c>
      <c r="C28" s="59" t="s">
        <v>630</v>
      </c>
      <c r="D28" s="67" t="s">
        <v>624</v>
      </c>
    </row>
    <row r="29" spans="2:4" ht="38.25" x14ac:dyDescent="0.2">
      <c r="B29" s="54" t="s">
        <v>421</v>
      </c>
      <c r="C29" s="59" t="s">
        <v>631</v>
      </c>
      <c r="D29" s="67" t="s">
        <v>625</v>
      </c>
    </row>
    <row r="30" spans="2:4" ht="63.75" x14ac:dyDescent="0.2">
      <c r="B30" s="54" t="s">
        <v>422</v>
      </c>
      <c r="C30" s="59" t="s">
        <v>632</v>
      </c>
      <c r="D30" s="67" t="s">
        <v>633</v>
      </c>
    </row>
    <row r="31" spans="2:4" ht="63.75" x14ac:dyDescent="0.2">
      <c r="B31" s="54" t="s">
        <v>423</v>
      </c>
      <c r="C31" s="59" t="s">
        <v>634</v>
      </c>
      <c r="D31" s="67" t="s">
        <v>633</v>
      </c>
    </row>
    <row r="32" spans="2:4" ht="63.75" x14ac:dyDescent="0.2">
      <c r="B32" s="54" t="s">
        <v>424</v>
      </c>
      <c r="C32" s="59" t="s">
        <v>635</v>
      </c>
      <c r="D32" s="67" t="s">
        <v>633</v>
      </c>
    </row>
    <row r="33" spans="2:4" ht="63.75" x14ac:dyDescent="0.2">
      <c r="B33" s="54" t="s">
        <v>425</v>
      </c>
      <c r="C33" s="59" t="s">
        <v>636</v>
      </c>
      <c r="D33" s="67" t="s">
        <v>633</v>
      </c>
    </row>
    <row r="34" spans="2:4" ht="25.5" x14ac:dyDescent="0.2">
      <c r="B34" s="54" t="s">
        <v>426</v>
      </c>
      <c r="C34" s="59" t="s">
        <v>637</v>
      </c>
      <c r="D34" s="67" t="s">
        <v>638</v>
      </c>
    </row>
    <row r="35" spans="2:4" ht="38.25" x14ac:dyDescent="0.2">
      <c r="B35" s="54" t="s">
        <v>427</v>
      </c>
      <c r="C35" s="59" t="s">
        <v>639</v>
      </c>
      <c r="D35" s="67" t="s">
        <v>624</v>
      </c>
    </row>
    <row r="36" spans="2:4" ht="38.25" x14ac:dyDescent="0.2">
      <c r="B36" s="54" t="s">
        <v>428</v>
      </c>
      <c r="C36" s="59" t="s">
        <v>640</v>
      </c>
      <c r="D36" s="67" t="s">
        <v>625</v>
      </c>
    </row>
    <row r="37" spans="2:4" ht="38.25" x14ac:dyDescent="0.2">
      <c r="B37" s="54" t="s">
        <v>429</v>
      </c>
      <c r="C37" s="59" t="s">
        <v>641</v>
      </c>
      <c r="D37" s="67" t="s">
        <v>627</v>
      </c>
    </row>
    <row r="38" spans="2:4" ht="38.25" x14ac:dyDescent="0.2">
      <c r="B38" s="54" t="s">
        <v>430</v>
      </c>
      <c r="C38" s="59" t="s">
        <v>642</v>
      </c>
      <c r="D38" s="67" t="s">
        <v>624</v>
      </c>
    </row>
    <row r="39" spans="2:4" ht="38.25" x14ac:dyDescent="0.2">
      <c r="B39" s="54" t="s">
        <v>431</v>
      </c>
      <c r="C39" s="59" t="s">
        <v>643</v>
      </c>
      <c r="D39" s="67" t="s">
        <v>625</v>
      </c>
    </row>
    <row r="40" spans="2:4" ht="38.25" x14ac:dyDescent="0.2">
      <c r="B40" s="54" t="s">
        <v>432</v>
      </c>
      <c r="C40" s="59" t="s">
        <v>644</v>
      </c>
      <c r="D40" s="67" t="s">
        <v>627</v>
      </c>
    </row>
    <row r="41" spans="2:4" ht="38.25" x14ac:dyDescent="0.2">
      <c r="B41" s="54" t="s">
        <v>433</v>
      </c>
      <c r="C41" s="59" t="s">
        <v>645</v>
      </c>
      <c r="D41" s="67" t="s">
        <v>624</v>
      </c>
    </row>
    <row r="42" spans="2:4" ht="38.25" x14ac:dyDescent="0.2">
      <c r="B42" s="54" t="s">
        <v>434</v>
      </c>
      <c r="C42" s="59" t="s">
        <v>646</v>
      </c>
      <c r="D42" s="67" t="s">
        <v>625</v>
      </c>
    </row>
    <row r="43" spans="2:4" x14ac:dyDescent="0.2">
      <c r="B43" s="54" t="s">
        <v>435</v>
      </c>
      <c r="C43" s="59" t="s">
        <v>647</v>
      </c>
      <c r="D43" s="67" t="s">
        <v>626</v>
      </c>
    </row>
    <row r="44" spans="2:4" ht="38.25" x14ac:dyDescent="0.2">
      <c r="B44" s="54" t="s">
        <v>436</v>
      </c>
      <c r="C44" s="59" t="s">
        <v>648</v>
      </c>
      <c r="D44" s="67" t="s">
        <v>624</v>
      </c>
    </row>
    <row r="45" spans="2:4" ht="38.25" x14ac:dyDescent="0.2">
      <c r="B45" s="54" t="s">
        <v>437</v>
      </c>
      <c r="C45" s="59" t="s">
        <v>649</v>
      </c>
      <c r="D45" s="67" t="s">
        <v>650</v>
      </c>
    </row>
    <row r="46" spans="2:4" ht="38.25" x14ac:dyDescent="0.2">
      <c r="B46" s="54" t="s">
        <v>438</v>
      </c>
      <c r="C46" s="59" t="s">
        <v>651</v>
      </c>
      <c r="D46" s="67" t="s">
        <v>652</v>
      </c>
    </row>
    <row r="47" spans="2:4" ht="38.25" x14ac:dyDescent="0.2">
      <c r="B47" s="54" t="s">
        <v>439</v>
      </c>
      <c r="C47" s="59" t="s">
        <v>653</v>
      </c>
      <c r="D47" s="67" t="s">
        <v>652</v>
      </c>
    </row>
    <row r="48" spans="2:4" x14ac:dyDescent="0.2">
      <c r="B48" s="54" t="s">
        <v>440</v>
      </c>
      <c r="C48" s="59" t="s">
        <v>654</v>
      </c>
      <c r="D48" s="67" t="s">
        <v>626</v>
      </c>
    </row>
    <row r="49" spans="2:4" ht="38.25" x14ac:dyDescent="0.2">
      <c r="B49" s="54" t="s">
        <v>441</v>
      </c>
      <c r="C49" s="59" t="s">
        <v>655</v>
      </c>
      <c r="D49" s="67" t="s">
        <v>656</v>
      </c>
    </row>
    <row r="50" spans="2:4" ht="38.25" x14ac:dyDescent="0.2">
      <c r="B50" s="54" t="s">
        <v>442</v>
      </c>
      <c r="C50" s="59" t="s">
        <v>657</v>
      </c>
      <c r="D50" s="67" t="s">
        <v>624</v>
      </c>
    </row>
    <row r="51" spans="2:4" ht="51" x14ac:dyDescent="0.2">
      <c r="B51" s="54" t="s">
        <v>443</v>
      </c>
      <c r="C51" s="59" t="s">
        <v>658</v>
      </c>
      <c r="D51" s="67" t="s">
        <v>659</v>
      </c>
    </row>
    <row r="52" spans="2:4" ht="38.25" x14ac:dyDescent="0.2">
      <c r="B52" s="54" t="s">
        <v>444</v>
      </c>
      <c r="C52" s="59" t="s">
        <v>660</v>
      </c>
      <c r="D52" s="67" t="s">
        <v>624</v>
      </c>
    </row>
    <row r="53" spans="2:4" ht="51" x14ac:dyDescent="0.2">
      <c r="B53" s="54" t="s">
        <v>445</v>
      </c>
      <c r="C53" s="59" t="s">
        <v>661</v>
      </c>
      <c r="D53" s="67" t="s">
        <v>662</v>
      </c>
    </row>
    <row r="54" spans="2:4" x14ac:dyDescent="0.2">
      <c r="B54" s="54" t="s">
        <v>446</v>
      </c>
      <c r="C54" s="59" t="s">
        <v>663</v>
      </c>
      <c r="D54" s="67" t="s">
        <v>626</v>
      </c>
    </row>
    <row r="55" spans="2:4" ht="38.25" x14ac:dyDescent="0.2">
      <c r="B55" s="54" t="s">
        <v>447</v>
      </c>
      <c r="C55" s="59" t="s">
        <v>664</v>
      </c>
      <c r="D55" s="67" t="s">
        <v>624</v>
      </c>
    </row>
    <row r="56" spans="2:4" ht="51" x14ac:dyDescent="0.2">
      <c r="B56" s="54" t="s">
        <v>448</v>
      </c>
      <c r="C56" s="59" t="s">
        <v>665</v>
      </c>
      <c r="D56" s="67" t="s">
        <v>666</v>
      </c>
    </row>
    <row r="57" spans="2:4" x14ac:dyDescent="0.2">
      <c r="B57" s="54" t="s">
        <v>449</v>
      </c>
      <c r="C57" s="59" t="s">
        <v>667</v>
      </c>
      <c r="D57" s="67" t="s">
        <v>626</v>
      </c>
    </row>
    <row r="58" spans="2:4" ht="38.25" x14ac:dyDescent="0.2">
      <c r="B58" s="54" t="s">
        <v>450</v>
      </c>
      <c r="C58" s="59" t="s">
        <v>668</v>
      </c>
      <c r="D58" s="67" t="s">
        <v>625</v>
      </c>
    </row>
    <row r="59" spans="2:4" x14ac:dyDescent="0.2">
      <c r="B59" s="54" t="s">
        <v>451</v>
      </c>
      <c r="C59" s="59" t="s">
        <v>669</v>
      </c>
      <c r="D59" s="67" t="s">
        <v>626</v>
      </c>
    </row>
    <row r="60" spans="2:4" x14ac:dyDescent="0.2">
      <c r="B60" s="54" t="s">
        <v>452</v>
      </c>
      <c r="C60" s="59" t="s">
        <v>670</v>
      </c>
      <c r="D60" s="67" t="s">
        <v>626</v>
      </c>
    </row>
    <row r="61" spans="2:4" ht="51" x14ac:dyDescent="0.2">
      <c r="B61" s="54" t="s">
        <v>453</v>
      </c>
      <c r="C61" s="59" t="s">
        <v>671</v>
      </c>
      <c r="D61" s="67" t="s">
        <v>666</v>
      </c>
    </row>
    <row r="62" spans="2:4" ht="38.25" x14ac:dyDescent="0.2">
      <c r="B62" s="54" t="s">
        <v>454</v>
      </c>
      <c r="C62" s="59" t="s">
        <v>672</v>
      </c>
      <c r="D62" s="67" t="s">
        <v>652</v>
      </c>
    </row>
    <row r="63" spans="2:4" ht="38.25" x14ac:dyDescent="0.2">
      <c r="B63" s="54" t="s">
        <v>455</v>
      </c>
      <c r="C63" s="59" t="s">
        <v>673</v>
      </c>
      <c r="D63" s="67" t="s">
        <v>652</v>
      </c>
    </row>
    <row r="64" spans="2:4" ht="38.25" x14ac:dyDescent="0.2">
      <c r="B64" s="54" t="s">
        <v>456</v>
      </c>
      <c r="C64" s="59" t="s">
        <v>674</v>
      </c>
      <c r="D64" s="67" t="s">
        <v>652</v>
      </c>
    </row>
    <row r="65" spans="2:4" ht="38.25" x14ac:dyDescent="0.2">
      <c r="B65" s="54" t="s">
        <v>457</v>
      </c>
      <c r="C65" s="59" t="s">
        <v>675</v>
      </c>
      <c r="D65" s="67" t="s">
        <v>676</v>
      </c>
    </row>
    <row r="66" spans="2:4" ht="38.25" x14ac:dyDescent="0.2">
      <c r="B66" s="54" t="s">
        <v>458</v>
      </c>
      <c r="C66" s="59" t="s">
        <v>677</v>
      </c>
      <c r="D66" s="67" t="s">
        <v>676</v>
      </c>
    </row>
    <row r="67" spans="2:4" x14ac:dyDescent="0.2">
      <c r="B67" s="54" t="s">
        <v>459</v>
      </c>
      <c r="C67" s="59" t="s">
        <v>678</v>
      </c>
      <c r="D67" s="67" t="s">
        <v>626</v>
      </c>
    </row>
    <row r="68" spans="2:4" x14ac:dyDescent="0.2">
      <c r="B68" s="54" t="s">
        <v>460</v>
      </c>
      <c r="C68" s="59" t="s">
        <v>679</v>
      </c>
      <c r="D68" s="67" t="s">
        <v>626</v>
      </c>
    </row>
    <row r="69" spans="2:4" x14ac:dyDescent="0.2">
      <c r="B69" s="54" t="s">
        <v>461</v>
      </c>
      <c r="C69" s="59" t="s">
        <v>680</v>
      </c>
      <c r="D69" s="83" t="s">
        <v>626</v>
      </c>
    </row>
    <row r="70" spans="2:4" x14ac:dyDescent="0.2">
      <c r="B70" s="54" t="s">
        <v>462</v>
      </c>
      <c r="C70" s="84" t="s">
        <v>681</v>
      </c>
      <c r="D70" s="83" t="s">
        <v>626</v>
      </c>
    </row>
    <row r="71" spans="2:4" ht="51" x14ac:dyDescent="0.2">
      <c r="B71" s="54" t="s">
        <v>463</v>
      </c>
      <c r="C71" s="84" t="s">
        <v>682</v>
      </c>
      <c r="D71" s="67" t="s">
        <v>666</v>
      </c>
    </row>
    <row r="72" spans="2:4" ht="38.25" x14ac:dyDescent="0.2">
      <c r="B72" s="54" t="s">
        <v>464</v>
      </c>
      <c r="C72" s="84" t="s">
        <v>683</v>
      </c>
      <c r="D72" s="67" t="s">
        <v>684</v>
      </c>
    </row>
    <row r="73" spans="2:4" ht="38.25" x14ac:dyDescent="0.2">
      <c r="B73" s="54" t="s">
        <v>465</v>
      </c>
      <c r="C73" s="84" t="s">
        <v>685</v>
      </c>
      <c r="D73" s="67" t="s">
        <v>686</v>
      </c>
    </row>
    <row r="74" spans="2:4" ht="38.25" x14ac:dyDescent="0.2">
      <c r="B74" s="54" t="s">
        <v>466</v>
      </c>
      <c r="C74" s="84" t="s">
        <v>687</v>
      </c>
      <c r="D74" s="67" t="s">
        <v>686</v>
      </c>
    </row>
    <row r="75" spans="2:4" ht="51" x14ac:dyDescent="0.2">
      <c r="B75" s="54" t="s">
        <v>467</v>
      </c>
      <c r="C75" s="84" t="s">
        <v>688</v>
      </c>
      <c r="D75" s="67" t="s">
        <v>689</v>
      </c>
    </row>
    <row r="76" spans="2:4" ht="51" x14ac:dyDescent="0.2">
      <c r="B76" s="54" t="s">
        <v>468</v>
      </c>
      <c r="C76" s="84" t="s">
        <v>690</v>
      </c>
      <c r="D76" s="67" t="s">
        <v>689</v>
      </c>
    </row>
    <row r="77" spans="2:4" ht="51" x14ac:dyDescent="0.2">
      <c r="B77" s="54" t="s">
        <v>469</v>
      </c>
      <c r="C77" s="84" t="s">
        <v>691</v>
      </c>
      <c r="D77" s="67" t="s">
        <v>689</v>
      </c>
    </row>
    <row r="78" spans="2:4" ht="51" x14ac:dyDescent="0.2">
      <c r="B78" s="54" t="s">
        <v>470</v>
      </c>
      <c r="C78" s="84" t="s">
        <v>692</v>
      </c>
      <c r="D78" s="67" t="s">
        <v>689</v>
      </c>
    </row>
    <row r="79" spans="2:4" x14ac:dyDescent="0.2">
      <c r="B79" s="54" t="s">
        <v>471</v>
      </c>
      <c r="C79" s="84" t="s">
        <v>693</v>
      </c>
      <c r="D79" s="83" t="s">
        <v>626</v>
      </c>
    </row>
    <row r="80" spans="2:4" ht="25.5" x14ac:dyDescent="0.2">
      <c r="B80" s="54" t="s">
        <v>472</v>
      </c>
      <c r="C80" s="84" t="s">
        <v>694</v>
      </c>
      <c r="D80" s="67" t="s">
        <v>695</v>
      </c>
    </row>
    <row r="81" spans="2:4" ht="25.5" x14ac:dyDescent="0.2">
      <c r="B81" s="54" t="s">
        <v>473</v>
      </c>
      <c r="C81" s="84" t="s">
        <v>696</v>
      </c>
      <c r="D81" s="67" t="s">
        <v>695</v>
      </c>
    </row>
    <row r="82" spans="2:4" x14ac:dyDescent="0.2">
      <c r="B82" s="54" t="s">
        <v>474</v>
      </c>
      <c r="C82" s="84" t="s">
        <v>697</v>
      </c>
      <c r="D82" s="83" t="s">
        <v>626</v>
      </c>
    </row>
    <row r="83" spans="2:4" ht="38.25" x14ac:dyDescent="0.2">
      <c r="B83" s="54" t="s">
        <v>475</v>
      </c>
      <c r="C83" s="84" t="s">
        <v>698</v>
      </c>
      <c r="D83" s="67" t="s">
        <v>699</v>
      </c>
    </row>
    <row r="84" spans="2:4" ht="25.5" x14ac:dyDescent="0.2">
      <c r="B84" s="54" t="s">
        <v>476</v>
      </c>
      <c r="C84" s="84" t="s">
        <v>700</v>
      </c>
      <c r="D84" s="67" t="s">
        <v>701</v>
      </c>
    </row>
    <row r="85" spans="2:4" ht="25.5" x14ac:dyDescent="0.2">
      <c r="B85" s="54" t="s">
        <v>477</v>
      </c>
      <c r="C85" s="84" t="s">
        <v>702</v>
      </c>
      <c r="D85" s="67" t="s">
        <v>701</v>
      </c>
    </row>
    <row r="86" spans="2:4" ht="38.25" x14ac:dyDescent="0.2">
      <c r="B86" s="85" t="s">
        <v>478</v>
      </c>
      <c r="C86" s="84" t="s">
        <v>479</v>
      </c>
      <c r="D86" s="83" t="s">
        <v>703</v>
      </c>
    </row>
    <row r="87" spans="2:4" x14ac:dyDescent="0.2">
      <c r="B87" s="85" t="s">
        <v>480</v>
      </c>
      <c r="C87" s="84" t="s">
        <v>481</v>
      </c>
      <c r="D87" s="83" t="s">
        <v>626</v>
      </c>
    </row>
    <row r="88" spans="2:4" ht="38.25" x14ac:dyDescent="0.2">
      <c r="B88" s="85" t="s">
        <v>482</v>
      </c>
      <c r="C88" s="84" t="s">
        <v>483</v>
      </c>
      <c r="D88" s="83" t="s">
        <v>704</v>
      </c>
    </row>
    <row r="89" spans="2:4" ht="38.25" x14ac:dyDescent="0.2">
      <c r="B89" s="85" t="s">
        <v>484</v>
      </c>
      <c r="C89" s="84" t="s">
        <v>658</v>
      </c>
      <c r="D89" s="67" t="s">
        <v>656</v>
      </c>
    </row>
    <row r="90" spans="2:4" ht="51" x14ac:dyDescent="0.2">
      <c r="B90" s="85" t="s">
        <v>485</v>
      </c>
      <c r="C90" s="84" t="s">
        <v>705</v>
      </c>
      <c r="D90" s="67" t="s">
        <v>706</v>
      </c>
    </row>
    <row r="91" spans="2:4" ht="38.25" x14ac:dyDescent="0.2">
      <c r="B91" s="85" t="s">
        <v>486</v>
      </c>
      <c r="C91" s="84" t="s">
        <v>707</v>
      </c>
      <c r="D91" s="67" t="s">
        <v>627</v>
      </c>
    </row>
    <row r="92" spans="2:4" ht="38.25" x14ac:dyDescent="0.2">
      <c r="B92" s="85" t="s">
        <v>487</v>
      </c>
      <c r="C92" s="84" t="s">
        <v>708</v>
      </c>
      <c r="D92" s="67" t="s">
        <v>699</v>
      </c>
    </row>
    <row r="93" spans="2:4" ht="38.25" x14ac:dyDescent="0.2">
      <c r="B93" s="85" t="s">
        <v>488</v>
      </c>
      <c r="C93" s="84" t="s">
        <v>709</v>
      </c>
      <c r="D93" s="83" t="s">
        <v>699</v>
      </c>
    </row>
    <row r="94" spans="2:4" ht="25.5" x14ac:dyDescent="0.2">
      <c r="B94" s="85" t="s">
        <v>489</v>
      </c>
      <c r="C94" s="84" t="s">
        <v>710</v>
      </c>
      <c r="D94" s="67" t="s">
        <v>711</v>
      </c>
    </row>
    <row r="95" spans="2:4" ht="25.5" x14ac:dyDescent="0.2">
      <c r="B95" s="85" t="s">
        <v>490</v>
      </c>
      <c r="C95" s="84" t="s">
        <v>712</v>
      </c>
      <c r="D95" s="67" t="s">
        <v>713</v>
      </c>
    </row>
    <row r="96" spans="2:4" ht="38.25" x14ac:dyDescent="0.2">
      <c r="B96" s="85" t="s">
        <v>491</v>
      </c>
      <c r="C96" s="84" t="s">
        <v>714</v>
      </c>
      <c r="D96" s="67" t="s">
        <v>627</v>
      </c>
    </row>
    <row r="97" spans="2:4" ht="38.25" x14ac:dyDescent="0.2">
      <c r="B97" s="85" t="s">
        <v>492</v>
      </c>
      <c r="C97" s="84" t="s">
        <v>715</v>
      </c>
      <c r="D97" s="83" t="s">
        <v>684</v>
      </c>
    </row>
    <row r="98" spans="2:4" ht="38.25" x14ac:dyDescent="0.2">
      <c r="B98" s="85" t="s">
        <v>493</v>
      </c>
      <c r="C98" s="84" t="s">
        <v>716</v>
      </c>
      <c r="D98" s="67" t="s">
        <v>717</v>
      </c>
    </row>
    <row r="99" spans="2:4" ht="63.75" x14ac:dyDescent="0.2">
      <c r="B99" s="85" t="s">
        <v>494</v>
      </c>
      <c r="C99" s="84" t="s">
        <v>635</v>
      </c>
      <c r="D99" s="67" t="s">
        <v>633</v>
      </c>
    </row>
    <row r="100" spans="2:4" ht="102" x14ac:dyDescent="0.2">
      <c r="B100" s="85" t="s">
        <v>495</v>
      </c>
      <c r="C100" s="84" t="s">
        <v>718</v>
      </c>
      <c r="D100" s="67" t="s">
        <v>719</v>
      </c>
    </row>
    <row r="101" spans="2:4" ht="38.25" x14ac:dyDescent="0.2">
      <c r="B101" s="85" t="s">
        <v>496</v>
      </c>
      <c r="C101" s="84" t="s">
        <v>720</v>
      </c>
      <c r="D101" s="67" t="s">
        <v>721</v>
      </c>
    </row>
    <row r="102" spans="2:4" ht="38.25" x14ac:dyDescent="0.2">
      <c r="B102" s="85" t="s">
        <v>497</v>
      </c>
      <c r="C102" s="84" t="s">
        <v>722</v>
      </c>
      <c r="D102" s="67" t="s">
        <v>686</v>
      </c>
    </row>
    <row r="103" spans="2:4" ht="38.25" x14ac:dyDescent="0.2">
      <c r="B103" s="85" t="s">
        <v>498</v>
      </c>
      <c r="C103" s="84" t="s">
        <v>723</v>
      </c>
      <c r="D103" s="67" t="s">
        <v>686</v>
      </c>
    </row>
    <row r="104" spans="2:4" ht="51" x14ac:dyDescent="0.2">
      <c r="B104" s="85" t="s">
        <v>499</v>
      </c>
      <c r="C104" s="84" t="s">
        <v>724</v>
      </c>
      <c r="D104" s="67" t="s">
        <v>725</v>
      </c>
    </row>
    <row r="105" spans="2:4" x14ac:dyDescent="0.2">
      <c r="B105" s="85" t="s">
        <v>500</v>
      </c>
      <c r="C105" s="84" t="s">
        <v>726</v>
      </c>
      <c r="D105" s="83" t="s">
        <v>626</v>
      </c>
    </row>
    <row r="106" spans="2:4" x14ac:dyDescent="0.2">
      <c r="B106" s="85" t="s">
        <v>501</v>
      </c>
      <c r="C106" s="84" t="s">
        <v>727</v>
      </c>
      <c r="D106" s="83" t="s">
        <v>626</v>
      </c>
    </row>
    <row r="107" spans="2:4" ht="38.25" x14ac:dyDescent="0.2">
      <c r="B107" s="85" t="s">
        <v>728</v>
      </c>
      <c r="C107" s="84" t="s">
        <v>729</v>
      </c>
      <c r="D107" s="83" t="s">
        <v>730</v>
      </c>
    </row>
    <row r="108" spans="2:4" x14ac:dyDescent="0.2">
      <c r="B108" s="54" t="s">
        <v>502</v>
      </c>
      <c r="C108" s="59" t="s">
        <v>503</v>
      </c>
      <c r="D108" s="67" t="s">
        <v>764</v>
      </c>
    </row>
    <row r="109" spans="2:4" ht="38.25" x14ac:dyDescent="0.2">
      <c r="B109" s="54" t="s">
        <v>504</v>
      </c>
      <c r="C109" s="59" t="s">
        <v>505</v>
      </c>
      <c r="D109" s="67" t="s">
        <v>768</v>
      </c>
    </row>
    <row r="110" spans="2:4" ht="38.25" x14ac:dyDescent="0.2">
      <c r="B110" s="54" t="s">
        <v>506</v>
      </c>
      <c r="C110" s="59" t="s">
        <v>507</v>
      </c>
      <c r="D110" s="67" t="s">
        <v>768</v>
      </c>
    </row>
    <row r="111" spans="2:4" ht="38.25" x14ac:dyDescent="0.2">
      <c r="B111" s="54" t="s">
        <v>508</v>
      </c>
      <c r="C111" s="59" t="s">
        <v>509</v>
      </c>
      <c r="D111" s="67" t="s">
        <v>768</v>
      </c>
    </row>
    <row r="112" spans="2:4" ht="38.25" x14ac:dyDescent="0.2">
      <c r="B112" s="54" t="s">
        <v>510</v>
      </c>
      <c r="C112" s="59" t="s">
        <v>511</v>
      </c>
      <c r="D112" s="67" t="s">
        <v>768</v>
      </c>
    </row>
    <row r="113" spans="2:4" ht="38.25" x14ac:dyDescent="0.2">
      <c r="B113" s="54" t="s">
        <v>512</v>
      </c>
      <c r="C113" s="59" t="s">
        <v>513</v>
      </c>
      <c r="D113" s="67" t="s">
        <v>768</v>
      </c>
    </row>
    <row r="114" spans="2:4" ht="25.5" x14ac:dyDescent="0.2">
      <c r="B114" s="54" t="s">
        <v>514</v>
      </c>
      <c r="C114" s="59" t="s">
        <v>331</v>
      </c>
      <c r="D114" s="67" t="s">
        <v>769</v>
      </c>
    </row>
    <row r="115" spans="2:4" x14ac:dyDescent="0.2">
      <c r="B115" s="54" t="s">
        <v>515</v>
      </c>
      <c r="C115" s="59" t="s">
        <v>516</v>
      </c>
      <c r="D115" s="67" t="s">
        <v>766</v>
      </c>
    </row>
    <row r="116" spans="2:4" ht="134.25" customHeight="1" x14ac:dyDescent="0.2">
      <c r="B116" s="54" t="s">
        <v>517</v>
      </c>
      <c r="C116" s="59" t="s">
        <v>518</v>
      </c>
      <c r="D116" s="67" t="s">
        <v>773</v>
      </c>
    </row>
    <row r="117" spans="2:4" ht="25.5" x14ac:dyDescent="0.2">
      <c r="B117" s="54" t="s">
        <v>519</v>
      </c>
      <c r="C117" s="59" t="s">
        <v>520</v>
      </c>
      <c r="D117" s="67" t="s">
        <v>774</v>
      </c>
    </row>
    <row r="118" spans="2:4" ht="25.5" x14ac:dyDescent="0.2">
      <c r="B118" s="54" t="s">
        <v>521</v>
      </c>
      <c r="C118" s="59" t="s">
        <v>522</v>
      </c>
      <c r="D118" s="67" t="s">
        <v>765</v>
      </c>
    </row>
    <row r="119" spans="2:4" ht="25.5" x14ac:dyDescent="0.2">
      <c r="B119" s="54" t="s">
        <v>523</v>
      </c>
      <c r="C119" s="59" t="s">
        <v>524</v>
      </c>
      <c r="D119" s="67" t="s">
        <v>775</v>
      </c>
    </row>
    <row r="120" spans="2:4" ht="25.5" x14ac:dyDescent="0.2">
      <c r="B120" s="54" t="s">
        <v>523</v>
      </c>
      <c r="C120" s="59" t="s">
        <v>525</v>
      </c>
      <c r="D120" s="67" t="s">
        <v>775</v>
      </c>
    </row>
    <row r="121" spans="2:4" ht="25.5" x14ac:dyDescent="0.2">
      <c r="B121" s="54" t="s">
        <v>526</v>
      </c>
      <c r="C121" s="59" t="s">
        <v>527</v>
      </c>
      <c r="D121" s="67" t="s">
        <v>776</v>
      </c>
    </row>
    <row r="122" spans="2:4" ht="25.5" x14ac:dyDescent="0.2">
      <c r="B122" s="54" t="s">
        <v>528</v>
      </c>
      <c r="C122" s="59" t="s">
        <v>529</v>
      </c>
      <c r="D122" s="67" t="s">
        <v>776</v>
      </c>
    </row>
    <row r="123" spans="2:4" x14ac:dyDescent="0.2">
      <c r="B123" s="54" t="s">
        <v>530</v>
      </c>
      <c r="C123" s="59" t="s">
        <v>531</v>
      </c>
      <c r="D123" s="67" t="s">
        <v>767</v>
      </c>
    </row>
    <row r="124" spans="2:4" ht="53.25" customHeight="1" x14ac:dyDescent="0.2">
      <c r="B124" s="54" t="s">
        <v>532</v>
      </c>
      <c r="C124" s="59" t="s">
        <v>533</v>
      </c>
      <c r="D124" s="67" t="s">
        <v>777</v>
      </c>
    </row>
    <row r="125" spans="2:4" x14ac:dyDescent="0.2">
      <c r="B125" s="54" t="s">
        <v>534</v>
      </c>
      <c r="C125" s="59" t="s">
        <v>535</v>
      </c>
      <c r="D125" s="67" t="s">
        <v>767</v>
      </c>
    </row>
    <row r="126" spans="2:4" x14ac:dyDescent="0.2">
      <c r="B126" s="54" t="s">
        <v>536</v>
      </c>
      <c r="C126" s="59"/>
      <c r="D126" s="67" t="s">
        <v>770</v>
      </c>
    </row>
    <row r="127" spans="2:4" x14ac:dyDescent="0.2">
      <c r="B127" s="54" t="s">
        <v>537</v>
      </c>
      <c r="C127" s="59" t="s">
        <v>538</v>
      </c>
      <c r="D127" s="67" t="s">
        <v>778</v>
      </c>
    </row>
    <row r="128" spans="2:4" ht="25.5" x14ac:dyDescent="0.2">
      <c r="B128" s="54" t="s">
        <v>539</v>
      </c>
      <c r="C128" s="59" t="s">
        <v>540</v>
      </c>
      <c r="D128" s="67" t="s">
        <v>779</v>
      </c>
    </row>
    <row r="129" spans="2:4" x14ac:dyDescent="0.2">
      <c r="B129" s="54" t="s">
        <v>541</v>
      </c>
      <c r="C129" s="59"/>
      <c r="D129" s="67" t="s">
        <v>771</v>
      </c>
    </row>
    <row r="130" spans="2:4" ht="38.25" x14ac:dyDescent="0.2">
      <c r="B130" s="54" t="s">
        <v>542</v>
      </c>
      <c r="C130" s="59" t="s">
        <v>549</v>
      </c>
      <c r="D130" s="67" t="s">
        <v>780</v>
      </c>
    </row>
    <row r="131" spans="2:4" ht="25.5" x14ac:dyDescent="0.2">
      <c r="B131" s="54" t="s">
        <v>543</v>
      </c>
      <c r="C131" s="59"/>
      <c r="D131" s="67" t="s">
        <v>781</v>
      </c>
    </row>
    <row r="132" spans="2:4" ht="38.25" x14ac:dyDescent="0.2">
      <c r="B132" s="54" t="s">
        <v>544</v>
      </c>
      <c r="C132" s="59" t="s">
        <v>557</v>
      </c>
      <c r="D132" s="67" t="s">
        <v>782</v>
      </c>
    </row>
    <row r="133" spans="2:4" ht="38.25" x14ac:dyDescent="0.2">
      <c r="B133" s="54" t="s">
        <v>545</v>
      </c>
      <c r="C133" s="59"/>
      <c r="D133" s="67" t="s">
        <v>783</v>
      </c>
    </row>
    <row r="134" spans="2:4" ht="38.25" x14ac:dyDescent="0.2">
      <c r="B134" s="54" t="s">
        <v>772</v>
      </c>
      <c r="C134" s="59"/>
      <c r="D134" s="67" t="s">
        <v>784</v>
      </c>
    </row>
  </sheetData>
  <mergeCells count="1">
    <mergeCell ref="B7:D14"/>
  </mergeCells>
  <pageMargins left="0.70866141732283472" right="0.70866141732283472" top="0.74803149606299213" bottom="0.74803149606299213" header="0.31496062992125984" footer="0.31496062992125984"/>
  <pageSetup paperSize="9" scale="57" fitToHeight="0" orientation="landscape" r:id="rId1"/>
  <headerFooter>
    <oddHeader>&amp;L&amp;F&amp;C&amp;A&amp;ROFFICIAL</oddHeader>
    <oddFooter>&amp;LPrinted on &amp;D at &amp;T&amp;CPage &amp;P of &amp;N&amp;ROfwat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21"/>
  <sheetViews>
    <sheetView view="pageBreakPreview" topLeftCell="A48" zoomScale="85" zoomScaleNormal="90" zoomScaleSheetLayoutView="85" workbookViewId="0">
      <selection activeCell="E59" sqref="E59"/>
    </sheetView>
  </sheetViews>
  <sheetFormatPr defaultColWidth="9" defaultRowHeight="14.25" x14ac:dyDescent="0.2"/>
  <cols>
    <col min="1" max="1" width="0.875" style="1" customWidth="1"/>
    <col min="2" max="2" width="12.625" style="1" customWidth="1"/>
    <col min="3" max="3" width="82.375" style="1" customWidth="1"/>
    <col min="4" max="4" width="60.625" style="1" customWidth="1"/>
    <col min="5" max="5" width="59.875" style="1" customWidth="1"/>
    <col min="6" max="16384" width="9" style="1"/>
  </cols>
  <sheetData>
    <row r="1" spans="2:5" ht="20.100000000000001" customHeight="1" thickBot="1" x14ac:dyDescent="0.25">
      <c r="B1" s="4" t="s">
        <v>0</v>
      </c>
      <c r="C1" s="5"/>
      <c r="D1" s="5"/>
      <c r="E1" s="5"/>
    </row>
    <row r="2" spans="2:5" ht="15" thickTop="1" x14ac:dyDescent="0.2"/>
    <row r="3" spans="2:5" ht="16.5" x14ac:dyDescent="0.2">
      <c r="B3" s="3" t="s">
        <v>34</v>
      </c>
      <c r="E3" s="20" t="str">
        <f>'RP1'!$J$3</f>
        <v>Anglian Water</v>
      </c>
    </row>
    <row r="4" spans="2:5" ht="15" x14ac:dyDescent="0.2">
      <c r="E4" s="20" t="str">
        <f>'RP1'!$J$4</f>
        <v>ANH</v>
      </c>
    </row>
    <row r="5" spans="2:5" ht="19.5" x14ac:dyDescent="0.2">
      <c r="B5" s="2" t="s">
        <v>35</v>
      </c>
    </row>
    <row r="6" spans="2:5" ht="15" thickBot="1" x14ac:dyDescent="0.25"/>
    <row r="7" spans="2:5" ht="15" thickTop="1" x14ac:dyDescent="0.2">
      <c r="B7" s="88" t="s">
        <v>36</v>
      </c>
      <c r="C7" s="89"/>
      <c r="D7" s="89"/>
      <c r="E7" s="90"/>
    </row>
    <row r="8" spans="2:5" x14ac:dyDescent="0.2">
      <c r="B8" s="91"/>
      <c r="C8" s="92"/>
      <c r="D8" s="92"/>
      <c r="E8" s="93"/>
    </row>
    <row r="9" spans="2:5" x14ac:dyDescent="0.2">
      <c r="B9" s="91"/>
      <c r="C9" s="92"/>
      <c r="D9" s="92"/>
      <c r="E9" s="93"/>
    </row>
    <row r="10" spans="2:5" x14ac:dyDescent="0.2">
      <c r="B10" s="91"/>
      <c r="C10" s="92"/>
      <c r="D10" s="92"/>
      <c r="E10" s="93"/>
    </row>
    <row r="11" spans="2:5" x14ac:dyDescent="0.2">
      <c r="B11" s="91"/>
      <c r="C11" s="92"/>
      <c r="D11" s="92"/>
      <c r="E11" s="93"/>
    </row>
    <row r="12" spans="2:5" x14ac:dyDescent="0.2">
      <c r="B12" s="91"/>
      <c r="C12" s="92"/>
      <c r="D12" s="92"/>
      <c r="E12" s="93"/>
    </row>
    <row r="13" spans="2:5" x14ac:dyDescent="0.2">
      <c r="B13" s="91"/>
      <c r="C13" s="92"/>
      <c r="D13" s="92"/>
      <c r="E13" s="93"/>
    </row>
    <row r="14" spans="2:5" ht="15" thickBot="1" x14ac:dyDescent="0.25">
      <c r="B14" s="94"/>
      <c r="C14" s="95"/>
      <c r="D14" s="95"/>
      <c r="E14" s="96"/>
    </row>
    <row r="15" spans="2:5" ht="15.75" thickTop="1" thickBot="1" x14ac:dyDescent="0.25"/>
    <row r="16" spans="2:5" ht="30" customHeight="1" thickBot="1" x14ac:dyDescent="0.25">
      <c r="B16" s="31" t="s">
        <v>37</v>
      </c>
      <c r="C16" s="33" t="s">
        <v>38</v>
      </c>
      <c r="D16" s="62" t="s">
        <v>39</v>
      </c>
      <c r="E16" s="34" t="s">
        <v>13</v>
      </c>
    </row>
    <row r="17" spans="2:5" ht="89.25" x14ac:dyDescent="0.2">
      <c r="B17" s="37" t="str">
        <f>IF(C17="","",$E$4&amp;"."&amp;'Data validation'!$J4)</f>
        <v>ANH.DD001</v>
      </c>
      <c r="C17" s="68" t="s">
        <v>571</v>
      </c>
      <c r="D17" s="68" t="s">
        <v>546</v>
      </c>
      <c r="E17" s="55" t="s">
        <v>731</v>
      </c>
    </row>
    <row r="18" spans="2:5" ht="76.5" x14ac:dyDescent="0.2">
      <c r="B18" s="21" t="str">
        <f>IF(C18="","",$E$4&amp;"."&amp;'Data validation'!$J5)</f>
        <v>ANH.DD002</v>
      </c>
      <c r="C18" s="68" t="s">
        <v>733</v>
      </c>
      <c r="D18" s="69" t="s">
        <v>547</v>
      </c>
      <c r="E18" s="55" t="s">
        <v>743</v>
      </c>
    </row>
    <row r="19" spans="2:5" ht="25.5" x14ac:dyDescent="0.2">
      <c r="B19" s="21" t="str">
        <f>IF(C19="","",$E$4&amp;"."&amp;'Data validation'!$J6)</f>
        <v>ANH.DD003</v>
      </c>
      <c r="C19" s="68" t="s">
        <v>734</v>
      </c>
      <c r="D19" s="69" t="s">
        <v>548</v>
      </c>
      <c r="E19" s="73" t="s">
        <v>572</v>
      </c>
    </row>
    <row r="20" spans="2:5" ht="38.25" x14ac:dyDescent="0.2">
      <c r="B20" s="21" t="str">
        <f>IF(C20="","",$E$4&amp;"."&amp;'Data validation'!$J7)</f>
        <v>ANH.DD004</v>
      </c>
      <c r="C20" s="68" t="s">
        <v>550</v>
      </c>
      <c r="D20" s="69" t="s">
        <v>551</v>
      </c>
      <c r="E20" s="73" t="s">
        <v>573</v>
      </c>
    </row>
    <row r="21" spans="2:5" ht="75.75" customHeight="1" x14ac:dyDescent="0.2">
      <c r="B21" s="21" t="str">
        <f>IF(C21="","",$E$4&amp;"."&amp;'Data validation'!$J8)</f>
        <v>ANH.DD005</v>
      </c>
      <c r="C21" s="68" t="s">
        <v>574</v>
      </c>
      <c r="D21" s="69" t="s">
        <v>553</v>
      </c>
      <c r="E21" s="73" t="s">
        <v>732</v>
      </c>
    </row>
    <row r="22" spans="2:5" ht="51" x14ac:dyDescent="0.2">
      <c r="B22" s="21" t="str">
        <f>IF(C22="","",$E$4&amp;"."&amp;'Data validation'!$J9)</f>
        <v>ANH.DD006</v>
      </c>
      <c r="C22" s="68" t="s">
        <v>555</v>
      </c>
      <c r="D22" s="69" t="s">
        <v>556</v>
      </c>
      <c r="E22" s="73" t="s">
        <v>736</v>
      </c>
    </row>
    <row r="23" spans="2:5" x14ac:dyDescent="0.2">
      <c r="B23" s="21" t="str">
        <f>IF(C23="","",$E$4&amp;"."&amp;'Data validation'!$J10)</f>
        <v>ANH.DD007</v>
      </c>
      <c r="C23" s="68" t="s">
        <v>554</v>
      </c>
      <c r="D23" s="69" t="s">
        <v>556</v>
      </c>
      <c r="E23" s="73" t="s">
        <v>552</v>
      </c>
    </row>
    <row r="24" spans="2:5" ht="63.75" x14ac:dyDescent="0.2">
      <c r="B24" s="21" t="str">
        <f>IF(C24="","",$E$4&amp;"."&amp;'Data validation'!$J11)</f>
        <v>ANH.DD008</v>
      </c>
      <c r="C24" s="68" t="s">
        <v>558</v>
      </c>
      <c r="D24" s="69" t="s">
        <v>556</v>
      </c>
      <c r="E24" s="73" t="s">
        <v>737</v>
      </c>
    </row>
    <row r="25" spans="2:5" ht="25.5" x14ac:dyDescent="0.2">
      <c r="B25" s="21" t="str">
        <f>IF(C25="","",$E$4&amp;"."&amp;'Data validation'!$J12)</f>
        <v>ANH.DD009</v>
      </c>
      <c r="C25" s="68" t="s">
        <v>738</v>
      </c>
      <c r="D25" s="69" t="s">
        <v>559</v>
      </c>
      <c r="E25" s="73" t="s">
        <v>739</v>
      </c>
    </row>
    <row r="26" spans="2:5" x14ac:dyDescent="0.2">
      <c r="B26" s="21" t="str">
        <f>IF(C26="","",$E$4&amp;"."&amp;'Data validation'!$J13)</f>
        <v>ANH.DD010</v>
      </c>
      <c r="C26" s="68" t="s">
        <v>560</v>
      </c>
      <c r="D26" s="69" t="s">
        <v>561</v>
      </c>
      <c r="E26" s="73" t="s">
        <v>562</v>
      </c>
    </row>
    <row r="27" spans="2:5" ht="25.5" x14ac:dyDescent="0.2">
      <c r="B27" s="21" t="str">
        <f>IF(C27="","",$E$4&amp;"."&amp;'Data validation'!$J14)</f>
        <v>ANH.DD011</v>
      </c>
      <c r="C27" s="68" t="s">
        <v>563</v>
      </c>
      <c r="D27" s="69" t="s">
        <v>564</v>
      </c>
      <c r="E27" s="73" t="s">
        <v>565</v>
      </c>
    </row>
    <row r="28" spans="2:5" x14ac:dyDescent="0.2">
      <c r="B28" s="21" t="str">
        <f>IF(C28="","",$E$4&amp;"."&amp;'Data validation'!$J15)</f>
        <v>ANH.DD012</v>
      </c>
      <c r="C28" s="68" t="s">
        <v>566</v>
      </c>
      <c r="D28" s="69" t="s">
        <v>567</v>
      </c>
      <c r="E28" s="73" t="s">
        <v>568</v>
      </c>
    </row>
    <row r="29" spans="2:5" ht="76.5" x14ac:dyDescent="0.2">
      <c r="B29" s="21" t="str">
        <f>IF(C29="","",$E$4&amp;"."&amp;'Data validation'!$J16)</f>
        <v>ANH.DD013</v>
      </c>
      <c r="C29" s="68" t="s">
        <v>740</v>
      </c>
      <c r="D29" s="69" t="s">
        <v>569</v>
      </c>
      <c r="E29" s="73" t="s">
        <v>741</v>
      </c>
    </row>
    <row r="30" spans="2:5" ht="38.25" x14ac:dyDescent="0.2">
      <c r="B30" s="21" t="str">
        <f>IF(C30="","",$E$4&amp;"."&amp;'Data validation'!$J17)</f>
        <v>ANH.DD014</v>
      </c>
      <c r="C30" s="68" t="s">
        <v>577</v>
      </c>
      <c r="D30" s="69" t="s">
        <v>575</v>
      </c>
      <c r="E30" s="73" t="s">
        <v>742</v>
      </c>
    </row>
    <row r="31" spans="2:5" ht="38.25" x14ac:dyDescent="0.2">
      <c r="B31" s="21" t="str">
        <f>IF(C31="","",$E$4&amp;"."&amp;'Data validation'!$J18)</f>
        <v>ANH.DD015</v>
      </c>
      <c r="C31" s="68" t="s">
        <v>578</v>
      </c>
      <c r="D31" s="69" t="s">
        <v>576</v>
      </c>
      <c r="E31" s="73" t="s">
        <v>744</v>
      </c>
    </row>
    <row r="32" spans="2:5" ht="76.5" x14ac:dyDescent="0.2">
      <c r="B32" s="21" t="str">
        <f>IF(C32="","",$E$4&amp;"."&amp;'Data validation'!$J19)</f>
        <v>ANH.DD016</v>
      </c>
      <c r="C32" s="68" t="s">
        <v>579</v>
      </c>
      <c r="D32" s="69" t="s">
        <v>580</v>
      </c>
      <c r="E32" s="73" t="s">
        <v>746</v>
      </c>
    </row>
    <row r="33" spans="2:5" ht="63.75" x14ac:dyDescent="0.2">
      <c r="B33" s="21" t="str">
        <f>IF(C33="","",$E$4&amp;"."&amp;'Data validation'!$J20)</f>
        <v>ANH.DD017</v>
      </c>
      <c r="C33" s="68" t="s">
        <v>745</v>
      </c>
      <c r="D33" s="69" t="s">
        <v>575</v>
      </c>
      <c r="E33" s="73" t="s">
        <v>570</v>
      </c>
    </row>
    <row r="34" spans="2:5" ht="38.25" x14ac:dyDescent="0.2">
      <c r="B34" s="21" t="str">
        <f>IF(C34="","",$E$4&amp;"."&amp;'Data validation'!$J21)</f>
        <v>ANH.DD018</v>
      </c>
      <c r="C34" s="68" t="s">
        <v>583</v>
      </c>
      <c r="D34" s="68" t="s">
        <v>581</v>
      </c>
      <c r="E34" s="73" t="s">
        <v>582</v>
      </c>
    </row>
    <row r="35" spans="2:5" ht="38.25" x14ac:dyDescent="0.2">
      <c r="B35" s="21" t="str">
        <f>IF(C35="","",$E$4&amp;"."&amp;'Data validation'!$J22)</f>
        <v>ANH.DD019</v>
      </c>
      <c r="C35" s="68" t="s">
        <v>585</v>
      </c>
      <c r="D35" s="69" t="s">
        <v>584</v>
      </c>
      <c r="E35" s="73" t="s">
        <v>586</v>
      </c>
    </row>
    <row r="36" spans="2:5" ht="76.5" x14ac:dyDescent="0.2">
      <c r="B36" s="21" t="str">
        <f>IF(C36="","",$E$4&amp;"."&amp;'Data validation'!$J23)</f>
        <v>ANH.DD020</v>
      </c>
      <c r="C36" s="68" t="s">
        <v>587</v>
      </c>
      <c r="D36" s="69" t="s">
        <v>588</v>
      </c>
      <c r="E36" s="73" t="s">
        <v>735</v>
      </c>
    </row>
    <row r="37" spans="2:5" ht="63.75" x14ac:dyDescent="0.2">
      <c r="B37" s="21" t="str">
        <f>IF(C37="","",$E$4&amp;"."&amp;'Data validation'!$J24)</f>
        <v>ANH.DD021</v>
      </c>
      <c r="C37" s="68" t="s">
        <v>589</v>
      </c>
      <c r="D37" s="69" t="s">
        <v>590</v>
      </c>
      <c r="E37" s="73" t="s">
        <v>591</v>
      </c>
    </row>
    <row r="38" spans="2:5" ht="38.25" x14ac:dyDescent="0.2">
      <c r="B38" s="21" t="str">
        <f>IF(C38="","",$E$4&amp;"."&amp;'Data validation'!$J25)</f>
        <v>ANH.DD022</v>
      </c>
      <c r="C38" s="68" t="s">
        <v>592</v>
      </c>
      <c r="D38" s="69" t="s">
        <v>594</v>
      </c>
      <c r="E38" s="73" t="s">
        <v>598</v>
      </c>
    </row>
    <row r="39" spans="2:5" ht="38.25" x14ac:dyDescent="0.2">
      <c r="B39" s="21" t="str">
        <f>IF(C39="","",$E$4&amp;"."&amp;'Data validation'!$J26)</f>
        <v>ANH.DD023</v>
      </c>
      <c r="C39" s="68" t="s">
        <v>593</v>
      </c>
      <c r="D39" s="69" t="s">
        <v>594</v>
      </c>
      <c r="E39" s="73" t="s">
        <v>747</v>
      </c>
    </row>
    <row r="40" spans="2:5" ht="25.5" x14ac:dyDescent="0.2">
      <c r="B40" s="21" t="str">
        <f>IF(C40="","",$E$4&amp;"."&amp;'Data validation'!$J27)</f>
        <v>ANH.DD024</v>
      </c>
      <c r="C40" s="68" t="s">
        <v>595</v>
      </c>
      <c r="D40" s="69" t="s">
        <v>594</v>
      </c>
      <c r="E40" s="73" t="s">
        <v>748</v>
      </c>
    </row>
    <row r="41" spans="2:5" ht="51" x14ac:dyDescent="0.2">
      <c r="B41" s="21" t="str">
        <f>IF(C41="","",$E$4&amp;"."&amp;'Data validation'!$J28)</f>
        <v>ANH.DD025</v>
      </c>
      <c r="C41" s="68" t="s">
        <v>596</v>
      </c>
      <c r="D41" s="69" t="s">
        <v>594</v>
      </c>
      <c r="E41" s="73" t="s">
        <v>749</v>
      </c>
    </row>
    <row r="42" spans="2:5" ht="63.75" x14ac:dyDescent="0.2">
      <c r="B42" s="21" t="str">
        <f>IF(C42="","",$E$4&amp;"."&amp;'Data validation'!$J29)</f>
        <v>ANH.DD026</v>
      </c>
      <c r="C42" s="68" t="s">
        <v>597</v>
      </c>
      <c r="D42" s="69" t="s">
        <v>594</v>
      </c>
      <c r="E42" s="73" t="s">
        <v>750</v>
      </c>
    </row>
    <row r="43" spans="2:5" ht="25.5" x14ac:dyDescent="0.2">
      <c r="B43" s="21" t="str">
        <f>IF(C43="","",$E$4&amp;"."&amp;'Data validation'!$J30)</f>
        <v>ANH.DD027</v>
      </c>
      <c r="C43" s="68" t="s">
        <v>599</v>
      </c>
      <c r="D43" s="68" t="s">
        <v>599</v>
      </c>
      <c r="E43" s="73" t="s">
        <v>751</v>
      </c>
    </row>
    <row r="44" spans="2:5" ht="25.5" x14ac:dyDescent="0.2">
      <c r="B44" s="21" t="str">
        <f>IF(C44="","",$E$4&amp;"."&amp;'Data validation'!$J31)</f>
        <v>ANH.DD028</v>
      </c>
      <c r="C44" s="68" t="s">
        <v>600</v>
      </c>
      <c r="D44" s="69" t="s">
        <v>601</v>
      </c>
      <c r="E44" s="73" t="s">
        <v>602</v>
      </c>
    </row>
    <row r="45" spans="2:5" ht="89.25" x14ac:dyDescent="0.2">
      <c r="B45" s="21" t="str">
        <f>IF(C45="","",$E$4&amp;"."&amp;'Data validation'!$J32)</f>
        <v>ANH.DD029</v>
      </c>
      <c r="C45" s="68" t="s">
        <v>603</v>
      </c>
      <c r="D45" s="69" t="s">
        <v>611</v>
      </c>
      <c r="E45" s="73" t="s">
        <v>609</v>
      </c>
    </row>
    <row r="46" spans="2:5" ht="51" x14ac:dyDescent="0.2">
      <c r="B46" s="21" t="str">
        <f>IF(C46="","",$E$4&amp;"."&amp;'Data validation'!$J33)</f>
        <v>ANH.DD030</v>
      </c>
      <c r="C46" s="68" t="s">
        <v>605</v>
      </c>
      <c r="D46" s="69" t="s">
        <v>604</v>
      </c>
      <c r="E46" s="73" t="s">
        <v>752</v>
      </c>
    </row>
    <row r="47" spans="2:5" ht="51" x14ac:dyDescent="0.2">
      <c r="B47" s="21" t="str">
        <f>IF(C47="","",$E$4&amp;"."&amp;'Data validation'!$J34)</f>
        <v>ANH.DD031</v>
      </c>
      <c r="C47" s="68" t="s">
        <v>606</v>
      </c>
      <c r="D47" s="69" t="s">
        <v>604</v>
      </c>
      <c r="E47" s="73" t="s">
        <v>752</v>
      </c>
    </row>
    <row r="48" spans="2:5" ht="51" x14ac:dyDescent="0.2">
      <c r="B48" s="21" t="str">
        <f>IF(C48="","",$E$4&amp;"."&amp;'Data validation'!$J35)</f>
        <v>ANH.DD032</v>
      </c>
      <c r="C48" s="68" t="s">
        <v>607</v>
      </c>
      <c r="D48" s="69" t="s">
        <v>604</v>
      </c>
      <c r="E48" s="73" t="s">
        <v>752</v>
      </c>
    </row>
    <row r="49" spans="2:5" ht="51" x14ac:dyDescent="0.2">
      <c r="B49" s="21" t="str">
        <f>IF(C49="","",$E$4&amp;"."&amp;'Data validation'!$J36)</f>
        <v>ANH.DD033</v>
      </c>
      <c r="C49" s="68" t="s">
        <v>614</v>
      </c>
      <c r="D49" s="69" t="s">
        <v>604</v>
      </c>
      <c r="E49" s="73" t="s">
        <v>752</v>
      </c>
    </row>
    <row r="50" spans="2:5" ht="51" x14ac:dyDescent="0.2">
      <c r="B50" s="21" t="str">
        <f>IF(C50="","",$E$4&amp;"."&amp;'Data validation'!$J37)</f>
        <v>ANH.DD034</v>
      </c>
      <c r="C50" s="68" t="s">
        <v>608</v>
      </c>
      <c r="D50" s="69" t="s">
        <v>604</v>
      </c>
      <c r="E50" s="73" t="s">
        <v>752</v>
      </c>
    </row>
    <row r="51" spans="2:5" ht="51" x14ac:dyDescent="0.2">
      <c r="B51" s="21" t="str">
        <f>IF(C51="","",$E$4&amp;"."&amp;'Data validation'!$J38)</f>
        <v>ANH.DD035</v>
      </c>
      <c r="C51" s="68" t="s">
        <v>610</v>
      </c>
      <c r="D51" s="69" t="s">
        <v>604</v>
      </c>
      <c r="E51" s="73" t="s">
        <v>752</v>
      </c>
    </row>
    <row r="52" spans="2:5" ht="25.5" x14ac:dyDescent="0.2">
      <c r="B52" s="21" t="str">
        <f>IF(C52="","",$E$4&amp;"."&amp;'Data validation'!$J39)</f>
        <v>ANH.DD036</v>
      </c>
      <c r="C52" s="68" t="s">
        <v>753</v>
      </c>
      <c r="D52" s="69" t="s">
        <v>604</v>
      </c>
      <c r="E52" s="73" t="s">
        <v>754</v>
      </c>
    </row>
    <row r="53" spans="2:5" ht="140.25" x14ac:dyDescent="0.2">
      <c r="B53" s="21" t="str">
        <f>IF(C53="","",$E$4&amp;"."&amp;'Data validation'!$J40)</f>
        <v>ANH.DD037</v>
      </c>
      <c r="C53" s="68" t="s">
        <v>612</v>
      </c>
      <c r="D53" s="69" t="s">
        <v>613</v>
      </c>
      <c r="E53" s="73" t="s">
        <v>618</v>
      </c>
    </row>
    <row r="54" spans="2:5" ht="51" x14ac:dyDescent="0.2">
      <c r="B54" s="21" t="str">
        <f>IF(C54="","",$E$4&amp;"."&amp;'Data validation'!$J41)</f>
        <v>ANH.DD038</v>
      </c>
      <c r="C54" s="68" t="s">
        <v>615</v>
      </c>
      <c r="D54" s="69" t="s">
        <v>616</v>
      </c>
      <c r="E54" s="73" t="s">
        <v>617</v>
      </c>
    </row>
    <row r="55" spans="2:5" ht="25.5" x14ac:dyDescent="0.2">
      <c r="B55" s="21" t="str">
        <f>IF(C55="","",$E$4&amp;"."&amp;'Data validation'!$J42)</f>
        <v>ANH.DD039</v>
      </c>
      <c r="C55" s="68" t="s">
        <v>619</v>
      </c>
      <c r="D55" s="69" t="s">
        <v>620</v>
      </c>
      <c r="E55" s="73" t="s">
        <v>755</v>
      </c>
    </row>
    <row r="56" spans="2:5" ht="25.5" x14ac:dyDescent="0.2">
      <c r="B56" s="21" t="str">
        <f>IF(C56="","",$E$4&amp;"."&amp;'Data validation'!$J43)</f>
        <v>ANH.DD040</v>
      </c>
      <c r="C56" s="68" t="s">
        <v>756</v>
      </c>
      <c r="D56" s="69" t="s">
        <v>758</v>
      </c>
      <c r="E56" s="73" t="s">
        <v>757</v>
      </c>
    </row>
    <row r="57" spans="2:5" ht="38.25" x14ac:dyDescent="0.2">
      <c r="B57" s="21" t="str">
        <f>IF(C57="","",$E$4&amp;"."&amp;'Data validation'!$J44)</f>
        <v>ANH.DD041</v>
      </c>
      <c r="C57" s="68" t="s">
        <v>759</v>
      </c>
      <c r="D57" s="69" t="s">
        <v>760</v>
      </c>
      <c r="E57" s="73" t="s">
        <v>761</v>
      </c>
    </row>
    <row r="58" spans="2:5" x14ac:dyDescent="0.2">
      <c r="B58" s="21" t="str">
        <f>IF(C58="","",$E$4&amp;"."&amp;'Data validation'!$J45)</f>
        <v>ANH.DD042</v>
      </c>
      <c r="C58" s="68" t="s">
        <v>762</v>
      </c>
      <c r="D58" s="69"/>
      <c r="E58" s="73" t="s">
        <v>763</v>
      </c>
    </row>
    <row r="59" spans="2:5" x14ac:dyDescent="0.2">
      <c r="B59" s="21" t="str">
        <f>IF(C59="","",$E$4&amp;"."&amp;'Data validation'!$J46)</f>
        <v/>
      </c>
      <c r="C59" s="68"/>
      <c r="D59" s="69"/>
      <c r="E59" s="73"/>
    </row>
    <row r="60" spans="2:5" x14ac:dyDescent="0.2">
      <c r="B60" s="21" t="str">
        <f>IF(C60="","",$E$4&amp;"."&amp;'Data validation'!$J47)</f>
        <v/>
      </c>
      <c r="C60" s="68"/>
      <c r="D60" s="69"/>
      <c r="E60" s="73"/>
    </row>
    <row r="61" spans="2:5" x14ac:dyDescent="0.2">
      <c r="B61" s="21" t="str">
        <f>IF(C61="","",$E$4&amp;"."&amp;'Data validation'!$J48)</f>
        <v/>
      </c>
      <c r="C61" s="68"/>
      <c r="D61" s="69"/>
      <c r="E61" s="73"/>
    </row>
    <row r="62" spans="2:5" x14ac:dyDescent="0.2">
      <c r="B62" s="21" t="str">
        <f>IF(C62="","",$E$4&amp;"."&amp;'Data validation'!$J49)</f>
        <v/>
      </c>
      <c r="C62" s="68"/>
      <c r="D62" s="69"/>
      <c r="E62" s="73"/>
    </row>
    <row r="63" spans="2:5" x14ac:dyDescent="0.2">
      <c r="B63" s="21" t="str">
        <f>IF(C63="","",$E$4&amp;"."&amp;'Data validation'!$J50)</f>
        <v/>
      </c>
      <c r="C63" s="68"/>
      <c r="D63" s="69"/>
      <c r="E63" s="73"/>
    </row>
    <row r="64" spans="2:5" x14ac:dyDescent="0.2">
      <c r="B64" s="21" t="str">
        <f>IF(C64="","",$E$4&amp;"."&amp;'Data validation'!$J51)</f>
        <v/>
      </c>
      <c r="C64" s="68"/>
      <c r="D64" s="69"/>
      <c r="E64" s="73"/>
    </row>
    <row r="65" spans="2:5" x14ac:dyDescent="0.2">
      <c r="B65" s="21" t="str">
        <f>IF(C65="","",$E$4&amp;"."&amp;'Data validation'!$J52)</f>
        <v/>
      </c>
      <c r="C65" s="68"/>
      <c r="D65" s="69"/>
      <c r="E65" s="73"/>
    </row>
    <row r="66" spans="2:5" x14ac:dyDescent="0.2">
      <c r="B66" s="21" t="str">
        <f>IF(C66="","",$E$4&amp;"."&amp;'Data validation'!$J53)</f>
        <v/>
      </c>
      <c r="C66" s="68"/>
      <c r="D66" s="69"/>
      <c r="E66" s="73"/>
    </row>
    <row r="67" spans="2:5" x14ac:dyDescent="0.2">
      <c r="B67" s="21" t="str">
        <f>IF(C67="","",$E$4&amp;"."&amp;'Data validation'!$J54)</f>
        <v/>
      </c>
      <c r="C67" s="68"/>
      <c r="D67" s="69"/>
      <c r="E67" s="73"/>
    </row>
    <row r="68" spans="2:5" x14ac:dyDescent="0.2">
      <c r="B68" s="21" t="str">
        <f>IF(C68="","",$E$4&amp;"."&amp;'Data validation'!$J55)</f>
        <v/>
      </c>
      <c r="C68" s="68"/>
      <c r="D68" s="69"/>
      <c r="E68" s="73"/>
    </row>
    <row r="69" spans="2:5" x14ac:dyDescent="0.2">
      <c r="B69" s="21" t="str">
        <f>IF(C69="","",$E$4&amp;"."&amp;'Data validation'!$J56)</f>
        <v/>
      </c>
      <c r="C69" s="68"/>
      <c r="D69" s="69"/>
      <c r="E69" s="73"/>
    </row>
    <row r="70" spans="2:5" x14ac:dyDescent="0.2">
      <c r="B70" s="21" t="str">
        <f>IF(C70="","",$E$4&amp;"."&amp;'Data validation'!$J57)</f>
        <v/>
      </c>
      <c r="C70" s="68"/>
      <c r="D70" s="69"/>
      <c r="E70" s="73"/>
    </row>
    <row r="71" spans="2:5" x14ac:dyDescent="0.2">
      <c r="B71" s="21" t="str">
        <f>IF(C71="","",$E$4&amp;"."&amp;'Data validation'!$J58)</f>
        <v/>
      </c>
      <c r="C71" s="68"/>
      <c r="D71" s="69"/>
      <c r="E71" s="73"/>
    </row>
    <row r="72" spans="2:5" x14ac:dyDescent="0.2">
      <c r="B72" s="21" t="str">
        <f>IF(C72="","",$E$4&amp;"."&amp;'Data validation'!$J59)</f>
        <v/>
      </c>
      <c r="C72" s="68"/>
      <c r="D72" s="69"/>
      <c r="E72" s="73"/>
    </row>
    <row r="73" spans="2:5" x14ac:dyDescent="0.2">
      <c r="B73" s="21" t="str">
        <f>IF(C73="","",$E$4&amp;"."&amp;'Data validation'!$J60)</f>
        <v/>
      </c>
      <c r="C73" s="68"/>
      <c r="D73" s="69"/>
      <c r="E73" s="73"/>
    </row>
    <row r="74" spans="2:5" x14ac:dyDescent="0.2">
      <c r="B74" s="21" t="str">
        <f>IF(C74="","",$E$4&amp;"."&amp;'Data validation'!$J61)</f>
        <v/>
      </c>
      <c r="C74" s="68"/>
      <c r="D74" s="69"/>
      <c r="E74" s="73"/>
    </row>
    <row r="75" spans="2:5" x14ac:dyDescent="0.2">
      <c r="B75" s="21" t="str">
        <f>IF(C75="","",$E$4&amp;"."&amp;'Data validation'!$J62)</f>
        <v/>
      </c>
      <c r="C75" s="68"/>
      <c r="D75" s="69"/>
      <c r="E75" s="73"/>
    </row>
    <row r="76" spans="2:5" x14ac:dyDescent="0.2">
      <c r="B76" s="21" t="str">
        <f>IF(C76="","",$E$4&amp;"."&amp;'Data validation'!$J63)</f>
        <v/>
      </c>
      <c r="C76" s="68"/>
      <c r="D76" s="69"/>
      <c r="E76" s="73"/>
    </row>
    <row r="77" spans="2:5" x14ac:dyDescent="0.2">
      <c r="B77" s="21" t="str">
        <f>IF(C77="","",$E$4&amp;"."&amp;'Data validation'!$J64)</f>
        <v/>
      </c>
      <c r="C77" s="68"/>
      <c r="D77" s="69"/>
      <c r="E77" s="73"/>
    </row>
    <row r="78" spans="2:5" x14ac:dyDescent="0.2">
      <c r="B78" s="21" t="str">
        <f>IF(C78="","",$E$4&amp;"."&amp;'Data validation'!$J65)</f>
        <v/>
      </c>
      <c r="C78" s="68"/>
      <c r="D78" s="69"/>
      <c r="E78" s="73"/>
    </row>
    <row r="79" spans="2:5" x14ac:dyDescent="0.2">
      <c r="B79" s="21" t="str">
        <f>IF(C79="","",$E$4&amp;"."&amp;'Data validation'!$J66)</f>
        <v/>
      </c>
      <c r="C79" s="68"/>
      <c r="D79" s="69"/>
      <c r="E79" s="73"/>
    </row>
    <row r="80" spans="2:5" x14ac:dyDescent="0.2">
      <c r="B80" s="21" t="str">
        <f>IF(C80="","",$E$4&amp;"."&amp;'Data validation'!$J67)</f>
        <v/>
      </c>
      <c r="C80" s="68"/>
      <c r="D80" s="69"/>
      <c r="E80" s="73"/>
    </row>
    <row r="81" spans="2:5" x14ac:dyDescent="0.2">
      <c r="B81" s="21" t="str">
        <f>IF(C81="","",$E$4&amp;"."&amp;'Data validation'!$J68)</f>
        <v/>
      </c>
      <c r="C81" s="68"/>
      <c r="D81" s="69"/>
      <c r="E81" s="73"/>
    </row>
    <row r="82" spans="2:5" x14ac:dyDescent="0.2">
      <c r="B82" s="21" t="str">
        <f>IF(C82="","",$E$4&amp;"."&amp;'Data validation'!$J69)</f>
        <v/>
      </c>
      <c r="C82" s="68"/>
      <c r="D82" s="69"/>
      <c r="E82" s="73"/>
    </row>
    <row r="83" spans="2:5" x14ac:dyDescent="0.2">
      <c r="B83" s="21" t="str">
        <f>IF(C83="","",$E$4&amp;"."&amp;'Data validation'!$J70)</f>
        <v/>
      </c>
      <c r="C83" s="68"/>
      <c r="D83" s="69"/>
      <c r="E83" s="73"/>
    </row>
    <row r="84" spans="2:5" x14ac:dyDescent="0.2">
      <c r="B84" s="21" t="str">
        <f>IF(C84="","",$E$4&amp;"."&amp;'Data validation'!$J71)</f>
        <v/>
      </c>
      <c r="C84" s="68"/>
      <c r="D84" s="69"/>
      <c r="E84" s="73"/>
    </row>
    <row r="85" spans="2:5" x14ac:dyDescent="0.2">
      <c r="B85" s="21" t="str">
        <f>IF(C85="","",$E$4&amp;"."&amp;'Data validation'!$J72)</f>
        <v/>
      </c>
      <c r="C85" s="68"/>
      <c r="D85" s="69"/>
      <c r="E85" s="73"/>
    </row>
    <row r="86" spans="2:5" x14ac:dyDescent="0.2">
      <c r="B86" s="21" t="str">
        <f>IF(C86="","",$E$4&amp;"."&amp;'Data validation'!$J73)</f>
        <v/>
      </c>
      <c r="C86" s="68"/>
      <c r="D86" s="69"/>
      <c r="E86" s="73"/>
    </row>
    <row r="87" spans="2:5" x14ac:dyDescent="0.2">
      <c r="B87" s="21" t="str">
        <f>IF(C87="","",$E$4&amp;"."&amp;'Data validation'!$J74)</f>
        <v/>
      </c>
      <c r="C87" s="68"/>
      <c r="D87" s="69"/>
      <c r="E87" s="73"/>
    </row>
    <row r="88" spans="2:5" x14ac:dyDescent="0.2">
      <c r="B88" s="21" t="str">
        <f>IF(C88="","",$E$4&amp;"."&amp;'Data validation'!$J75)</f>
        <v/>
      </c>
      <c r="C88" s="68"/>
      <c r="D88" s="69"/>
      <c r="E88" s="73"/>
    </row>
    <row r="89" spans="2:5" x14ac:dyDescent="0.2">
      <c r="B89" s="21" t="str">
        <f>IF(C89="","",$E$4&amp;"."&amp;'Data validation'!$J76)</f>
        <v/>
      </c>
      <c r="C89" s="68"/>
      <c r="D89" s="69"/>
      <c r="E89" s="73"/>
    </row>
    <row r="90" spans="2:5" x14ac:dyDescent="0.2">
      <c r="B90" s="21" t="str">
        <f>IF(C90="","",$E$4&amp;"."&amp;'Data validation'!$J77)</f>
        <v/>
      </c>
      <c r="C90" s="68"/>
      <c r="D90" s="69"/>
      <c r="E90" s="73"/>
    </row>
    <row r="91" spans="2:5" x14ac:dyDescent="0.2">
      <c r="B91" s="21" t="str">
        <f>IF(C91="","",$E$4&amp;"."&amp;'Data validation'!$J78)</f>
        <v/>
      </c>
      <c r="C91" s="68"/>
      <c r="D91" s="69"/>
      <c r="E91" s="73"/>
    </row>
    <row r="92" spans="2:5" x14ac:dyDescent="0.2">
      <c r="B92" s="21" t="str">
        <f>IF(C92="","",$E$4&amp;"."&amp;'Data validation'!$J79)</f>
        <v/>
      </c>
      <c r="C92" s="68"/>
      <c r="D92" s="69"/>
      <c r="E92" s="73"/>
    </row>
    <row r="93" spans="2:5" x14ac:dyDescent="0.2">
      <c r="B93" s="21" t="str">
        <f>IF(C93="","",$E$4&amp;"."&amp;'Data validation'!$J80)</f>
        <v/>
      </c>
      <c r="C93" s="68"/>
      <c r="D93" s="69"/>
      <c r="E93" s="73"/>
    </row>
    <row r="94" spans="2:5" x14ac:dyDescent="0.2">
      <c r="B94" s="21" t="str">
        <f>IF(C94="","",$E$4&amp;"."&amp;'Data validation'!$J81)</f>
        <v/>
      </c>
      <c r="C94" s="68"/>
      <c r="D94" s="69"/>
      <c r="E94" s="73"/>
    </row>
    <row r="95" spans="2:5" x14ac:dyDescent="0.2">
      <c r="B95" s="21" t="str">
        <f>IF(C95="","",$E$4&amp;"."&amp;'Data validation'!$J82)</f>
        <v/>
      </c>
      <c r="C95" s="68"/>
      <c r="D95" s="69"/>
      <c r="E95" s="73"/>
    </row>
    <row r="96" spans="2:5" x14ac:dyDescent="0.2">
      <c r="B96" s="21" t="str">
        <f>IF(C96="","",$E$4&amp;"."&amp;'Data validation'!$J83)</f>
        <v/>
      </c>
      <c r="C96" s="68"/>
      <c r="D96" s="69"/>
      <c r="E96" s="73"/>
    </row>
    <row r="97" spans="2:5" x14ac:dyDescent="0.2">
      <c r="B97" s="21" t="str">
        <f>IF(C97="","",$E$4&amp;"."&amp;'Data validation'!$J84)</f>
        <v/>
      </c>
      <c r="C97" s="68"/>
      <c r="D97" s="69"/>
      <c r="E97" s="73"/>
    </row>
    <row r="98" spans="2:5" x14ac:dyDescent="0.2">
      <c r="B98" s="21" t="str">
        <f>IF(C98="","",$E$4&amp;"."&amp;'Data validation'!$J85)</f>
        <v/>
      </c>
      <c r="C98" s="68"/>
      <c r="D98" s="69"/>
      <c r="E98" s="73"/>
    </row>
    <row r="99" spans="2:5" x14ac:dyDescent="0.2">
      <c r="B99" s="21" t="str">
        <f>IF(C99="","",$E$4&amp;"."&amp;'Data validation'!$J86)</f>
        <v/>
      </c>
      <c r="C99" s="68"/>
      <c r="D99" s="69"/>
      <c r="E99" s="73"/>
    </row>
    <row r="100" spans="2:5" x14ac:dyDescent="0.2">
      <c r="B100" s="21" t="str">
        <f>IF(C100="","",$E$4&amp;"."&amp;'Data validation'!$J87)</f>
        <v/>
      </c>
      <c r="C100" s="68"/>
      <c r="D100" s="69"/>
      <c r="E100" s="73"/>
    </row>
    <row r="101" spans="2:5" x14ac:dyDescent="0.2">
      <c r="B101" s="21" t="str">
        <f>IF(C101="","",$E$4&amp;"."&amp;'Data validation'!$J88)</f>
        <v/>
      </c>
      <c r="C101" s="68"/>
      <c r="D101" s="69"/>
      <c r="E101" s="73"/>
    </row>
    <row r="102" spans="2:5" x14ac:dyDescent="0.2">
      <c r="B102" s="21" t="str">
        <f>IF(C102="","",$E$4&amp;"."&amp;'Data validation'!$J89)</f>
        <v/>
      </c>
      <c r="C102" s="68"/>
      <c r="D102" s="69"/>
      <c r="E102" s="73"/>
    </row>
    <row r="103" spans="2:5" x14ac:dyDescent="0.2">
      <c r="B103" s="21" t="str">
        <f>IF(C103="","",$E$4&amp;"."&amp;'Data validation'!$J90)</f>
        <v/>
      </c>
      <c r="C103" s="68"/>
      <c r="D103" s="69"/>
      <c r="E103" s="73"/>
    </row>
    <row r="104" spans="2:5" x14ac:dyDescent="0.2">
      <c r="B104" s="21" t="str">
        <f>IF(C104="","",$E$4&amp;"."&amp;'Data validation'!$J91)</f>
        <v/>
      </c>
      <c r="C104" s="68"/>
      <c r="D104" s="69"/>
      <c r="E104" s="73"/>
    </row>
    <row r="105" spans="2:5" x14ac:dyDescent="0.2">
      <c r="B105" s="21" t="str">
        <f>IF(C105="","",$E$4&amp;"."&amp;'Data validation'!$J92)</f>
        <v/>
      </c>
      <c r="C105" s="68"/>
      <c r="D105" s="69"/>
      <c r="E105" s="73"/>
    </row>
    <row r="106" spans="2:5" x14ac:dyDescent="0.2">
      <c r="B106" s="21" t="str">
        <f>IF(C106="","",$E$4&amp;"."&amp;'Data validation'!$J93)</f>
        <v/>
      </c>
      <c r="C106" s="68"/>
      <c r="D106" s="69"/>
      <c r="E106" s="73"/>
    </row>
    <row r="107" spans="2:5" x14ac:dyDescent="0.2">
      <c r="B107" s="21" t="str">
        <f>IF(C107="","",$E$4&amp;"."&amp;'Data validation'!$J94)</f>
        <v/>
      </c>
      <c r="C107" s="68"/>
      <c r="D107" s="69"/>
      <c r="E107" s="73"/>
    </row>
    <row r="108" spans="2:5" x14ac:dyDescent="0.2">
      <c r="B108" s="21" t="str">
        <f>IF(C108="","",$E$4&amp;"."&amp;'Data validation'!$J95)</f>
        <v/>
      </c>
      <c r="C108" s="68"/>
      <c r="D108" s="69"/>
      <c r="E108" s="73"/>
    </row>
    <row r="109" spans="2:5" x14ac:dyDescent="0.2">
      <c r="B109" s="21" t="str">
        <f>IF(C109="","",$E$4&amp;"."&amp;'Data validation'!$J96)</f>
        <v/>
      </c>
      <c r="C109" s="68"/>
      <c r="D109" s="69"/>
      <c r="E109" s="73"/>
    </row>
    <row r="110" spans="2:5" x14ac:dyDescent="0.2">
      <c r="B110" s="21" t="str">
        <f>IF(C110="","",$E$4&amp;"."&amp;'Data validation'!$J97)</f>
        <v/>
      </c>
      <c r="C110" s="68"/>
      <c r="D110" s="69"/>
      <c r="E110" s="73"/>
    </row>
    <row r="111" spans="2:5" x14ac:dyDescent="0.2">
      <c r="B111" s="21" t="str">
        <f>IF(C111="","",$E$4&amp;"."&amp;'Data validation'!$J98)</f>
        <v/>
      </c>
      <c r="C111" s="68"/>
      <c r="D111" s="69"/>
      <c r="E111" s="73"/>
    </row>
    <row r="112" spans="2:5" x14ac:dyDescent="0.2">
      <c r="B112" s="21" t="str">
        <f>IF(C112="","",$E$4&amp;"."&amp;'Data validation'!$J99)</f>
        <v/>
      </c>
      <c r="C112" s="68"/>
      <c r="D112" s="69"/>
      <c r="E112" s="73"/>
    </row>
    <row r="113" spans="2:5" x14ac:dyDescent="0.2">
      <c r="B113" s="21" t="str">
        <f>IF(C113="","",$E$4&amp;"."&amp;'Data validation'!$J100)</f>
        <v/>
      </c>
      <c r="C113" s="68"/>
      <c r="D113" s="69"/>
      <c r="E113" s="73"/>
    </row>
    <row r="114" spans="2:5" x14ac:dyDescent="0.2">
      <c r="B114" s="21" t="str">
        <f>IF(C114="","",$E$4&amp;"."&amp;'Data validation'!$J101)</f>
        <v/>
      </c>
      <c r="C114" s="68"/>
      <c r="D114" s="69"/>
      <c r="E114" s="73"/>
    </row>
    <row r="115" spans="2:5" x14ac:dyDescent="0.2">
      <c r="B115" s="21" t="str">
        <f>IF(C115="","",$E$4&amp;"."&amp;'Data validation'!$J102)</f>
        <v/>
      </c>
      <c r="C115" s="68"/>
      <c r="D115" s="69"/>
      <c r="E115" s="73"/>
    </row>
    <row r="116" spans="2:5" ht="15" thickBot="1" x14ac:dyDescent="0.25">
      <c r="B116" s="22" t="str">
        <f>IF(C116="","",$E$4&amp;"."&amp;'Data validation'!$J103)</f>
        <v/>
      </c>
      <c r="C116" s="74"/>
      <c r="D116" s="70"/>
      <c r="E116" s="75"/>
    </row>
    <row r="117" spans="2:5" x14ac:dyDescent="0.2">
      <c r="B117" s="6"/>
      <c r="C117" s="6"/>
      <c r="D117" s="6"/>
      <c r="E117" s="6"/>
    </row>
    <row r="118" spans="2:5" x14ac:dyDescent="0.2">
      <c r="B118" s="45" t="s">
        <v>19</v>
      </c>
      <c r="D118" s="6"/>
      <c r="E118" s="6"/>
    </row>
    <row r="119" spans="2:5" x14ac:dyDescent="0.2">
      <c r="B119" s="12"/>
      <c r="C119" s="6" t="s">
        <v>20</v>
      </c>
      <c r="D119" s="6"/>
      <c r="E119" s="6"/>
    </row>
    <row r="120" spans="2:5" x14ac:dyDescent="0.2">
      <c r="B120" s="44"/>
      <c r="C120" s="6" t="s">
        <v>21</v>
      </c>
    </row>
    <row r="121" spans="2:5" x14ac:dyDescent="0.2">
      <c r="B121" s="13"/>
      <c r="C121" s="6" t="s">
        <v>22</v>
      </c>
    </row>
  </sheetData>
  <mergeCells count="1">
    <mergeCell ref="B7:E14"/>
  </mergeCells>
  <pageMargins left="0.70866141732283472" right="0.70866141732283472" top="0.74803149606299213" bottom="0.74803149606299213" header="0.31496062992125984" footer="0.31496062992125984"/>
  <pageSetup paperSize="9" scale="56" fitToHeight="0" orientation="landscape" r:id="rId1"/>
  <headerFooter>
    <oddHeader>&amp;L&amp;F&amp;C&amp;A&amp;ROFFICIAL</oddHeader>
    <oddFooter>&amp;LPrinted on &amp;D at &amp;T&amp;CPage &amp;P of &amp;N&amp;ROfwat</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104"/>
  <sheetViews>
    <sheetView zoomScale="90" zoomScaleNormal="90" workbookViewId="0">
      <selection activeCell="D103" sqref="D103"/>
    </sheetView>
  </sheetViews>
  <sheetFormatPr defaultColWidth="9" defaultRowHeight="14.25" x14ac:dyDescent="0.2"/>
  <cols>
    <col min="1" max="1" width="0.875" style="1" customWidth="1"/>
    <col min="2" max="2" width="19" style="1" customWidth="1"/>
    <col min="3" max="3" width="65.625" style="1" customWidth="1"/>
    <col min="4" max="4" width="60.625" style="1" customWidth="1"/>
    <col min="5" max="5" width="35" style="1" customWidth="1"/>
    <col min="6" max="16384" width="9" style="1"/>
  </cols>
  <sheetData>
    <row r="1" spans="2:5" ht="20.100000000000001" customHeight="1" thickBot="1" x14ac:dyDescent="0.25">
      <c r="B1" s="4" t="s">
        <v>0</v>
      </c>
      <c r="C1" s="5"/>
      <c r="D1" s="5"/>
      <c r="E1" s="5"/>
    </row>
    <row r="2" spans="2:5" ht="15" thickTop="1" x14ac:dyDescent="0.2"/>
    <row r="3" spans="2:5" ht="16.5" x14ac:dyDescent="0.2">
      <c r="B3" s="3" t="s">
        <v>40</v>
      </c>
      <c r="E3" s="20" t="str">
        <f>'RP1'!$J$3</f>
        <v>Anglian Water</v>
      </c>
    </row>
    <row r="4" spans="2:5" ht="15" x14ac:dyDescent="0.2">
      <c r="E4" s="20" t="str">
        <f>'RP1'!$J$4</f>
        <v>ANH</v>
      </c>
    </row>
    <row r="5" spans="2:5" ht="19.5" x14ac:dyDescent="0.2">
      <c r="B5" s="2" t="s">
        <v>41</v>
      </c>
    </row>
    <row r="6" spans="2:5" ht="15" thickBot="1" x14ac:dyDescent="0.25"/>
    <row r="7" spans="2:5" ht="15" thickTop="1" x14ac:dyDescent="0.2">
      <c r="B7" s="88" t="s">
        <v>42</v>
      </c>
      <c r="C7" s="89"/>
      <c r="D7" s="89"/>
      <c r="E7" s="90"/>
    </row>
    <row r="8" spans="2:5" x14ac:dyDescent="0.2">
      <c r="B8" s="91"/>
      <c r="C8" s="92"/>
      <c r="D8" s="92"/>
      <c r="E8" s="93"/>
    </row>
    <row r="9" spans="2:5" x14ac:dyDescent="0.2">
      <c r="B9" s="91"/>
      <c r="C9" s="92"/>
      <c r="D9" s="92"/>
      <c r="E9" s="93"/>
    </row>
    <row r="10" spans="2:5" x14ac:dyDescent="0.2">
      <c r="B10" s="91"/>
      <c r="C10" s="92"/>
      <c r="D10" s="92"/>
      <c r="E10" s="93"/>
    </row>
    <row r="11" spans="2:5" x14ac:dyDescent="0.2">
      <c r="B11" s="91"/>
      <c r="C11" s="92"/>
      <c r="D11" s="92"/>
      <c r="E11" s="93"/>
    </row>
    <row r="12" spans="2:5" x14ac:dyDescent="0.2">
      <c r="B12" s="91"/>
      <c r="C12" s="92"/>
      <c r="D12" s="92"/>
      <c r="E12" s="93"/>
    </row>
    <row r="13" spans="2:5" x14ac:dyDescent="0.2">
      <c r="B13" s="91"/>
      <c r="C13" s="92"/>
      <c r="D13" s="92"/>
      <c r="E13" s="93"/>
    </row>
    <row r="14" spans="2:5" ht="15" thickBot="1" x14ac:dyDescent="0.25">
      <c r="B14" s="94"/>
      <c r="C14" s="95"/>
      <c r="D14" s="95"/>
      <c r="E14" s="96"/>
    </row>
    <row r="15" spans="2:5" ht="15.75" thickTop="1" thickBot="1" x14ac:dyDescent="0.25"/>
    <row r="16" spans="2:5" ht="15" thickBot="1" x14ac:dyDescent="0.25">
      <c r="B16" s="31" t="s">
        <v>43</v>
      </c>
      <c r="C16" s="41" t="s">
        <v>44</v>
      </c>
      <c r="D16" s="62" t="s">
        <v>45</v>
      </c>
      <c r="E16" s="42" t="s">
        <v>46</v>
      </c>
    </row>
    <row r="17" spans="2:5" ht="38.25" x14ac:dyDescent="0.2">
      <c r="B17" s="38" t="s">
        <v>47</v>
      </c>
      <c r="C17" s="39" t="s">
        <v>48</v>
      </c>
      <c r="D17" s="71"/>
      <c r="E17" s="40" t="s">
        <v>49</v>
      </c>
    </row>
    <row r="18" spans="2:5" x14ac:dyDescent="0.2">
      <c r="B18" s="7" t="s">
        <v>50</v>
      </c>
      <c r="C18" s="8" t="s">
        <v>51</v>
      </c>
      <c r="D18" s="72"/>
      <c r="E18" s="9" t="s">
        <v>52</v>
      </c>
    </row>
    <row r="19" spans="2:5" x14ac:dyDescent="0.2">
      <c r="B19" s="7" t="s">
        <v>53</v>
      </c>
      <c r="C19" s="8" t="s">
        <v>54</v>
      </c>
      <c r="D19" s="72"/>
      <c r="E19" s="9" t="s">
        <v>55</v>
      </c>
    </row>
    <row r="20" spans="2:5" x14ac:dyDescent="0.2">
      <c r="B20" s="7" t="s">
        <v>56</v>
      </c>
      <c r="C20" s="8" t="s">
        <v>57</v>
      </c>
      <c r="D20" s="72"/>
      <c r="E20" s="9" t="s">
        <v>55</v>
      </c>
    </row>
    <row r="21" spans="2:5" x14ac:dyDescent="0.2">
      <c r="B21" s="10" t="s">
        <v>58</v>
      </c>
      <c r="C21" s="8" t="s">
        <v>59</v>
      </c>
      <c r="D21" s="72"/>
      <c r="E21" s="9" t="s">
        <v>60</v>
      </c>
    </row>
    <row r="22" spans="2:5" x14ac:dyDescent="0.2">
      <c r="B22" s="7" t="s">
        <v>61</v>
      </c>
      <c r="C22" s="8" t="s">
        <v>62</v>
      </c>
      <c r="D22" s="72"/>
      <c r="E22" s="9" t="s">
        <v>52</v>
      </c>
    </row>
    <row r="23" spans="2:5" x14ac:dyDescent="0.2">
      <c r="B23" s="7" t="s">
        <v>63</v>
      </c>
      <c r="C23" s="8" t="s">
        <v>64</v>
      </c>
      <c r="D23" s="72"/>
      <c r="E23" s="9" t="s">
        <v>65</v>
      </c>
    </row>
    <row r="24" spans="2:5" x14ac:dyDescent="0.2">
      <c r="B24" s="7" t="s">
        <v>66</v>
      </c>
      <c r="C24" s="8" t="s">
        <v>67</v>
      </c>
      <c r="D24" s="72"/>
      <c r="E24" s="9" t="s">
        <v>68</v>
      </c>
    </row>
    <row r="25" spans="2:5" ht="25.5" customHeight="1" x14ac:dyDescent="0.2">
      <c r="B25" s="7" t="s">
        <v>69</v>
      </c>
      <c r="C25" s="8" t="s">
        <v>70</v>
      </c>
      <c r="D25" s="72" t="s">
        <v>71</v>
      </c>
      <c r="E25" s="9" t="s">
        <v>52</v>
      </c>
    </row>
    <row r="26" spans="2:5" ht="63.75" x14ac:dyDescent="0.2">
      <c r="B26" s="76" t="s">
        <v>72</v>
      </c>
      <c r="C26" s="77" t="s">
        <v>73</v>
      </c>
      <c r="D26" s="78" t="s">
        <v>74</v>
      </c>
      <c r="E26" s="79" t="s">
        <v>52</v>
      </c>
    </row>
    <row r="27" spans="2:5" ht="51" x14ac:dyDescent="0.2">
      <c r="B27" s="76" t="s">
        <v>75</v>
      </c>
      <c r="C27" s="77" t="s">
        <v>76</v>
      </c>
      <c r="D27" s="78" t="s">
        <v>77</v>
      </c>
      <c r="E27" s="79" t="s">
        <v>78</v>
      </c>
    </row>
    <row r="28" spans="2:5" x14ac:dyDescent="0.2">
      <c r="B28" s="56" t="s">
        <v>802</v>
      </c>
      <c r="C28" s="57" t="s">
        <v>803</v>
      </c>
      <c r="D28" s="59" t="s">
        <v>804</v>
      </c>
      <c r="E28" s="58"/>
    </row>
    <row r="29" spans="2:5" x14ac:dyDescent="0.2">
      <c r="B29" s="56" t="s">
        <v>805</v>
      </c>
      <c r="C29" s="57" t="s">
        <v>806</v>
      </c>
      <c r="D29" s="59" t="s">
        <v>804</v>
      </c>
      <c r="E29" s="58"/>
    </row>
    <row r="30" spans="2:5" x14ac:dyDescent="0.2">
      <c r="B30" s="56" t="s">
        <v>807</v>
      </c>
      <c r="C30" s="57" t="s">
        <v>808</v>
      </c>
      <c r="D30" s="59" t="s">
        <v>804</v>
      </c>
      <c r="E30" s="58"/>
    </row>
    <row r="31" spans="2:5" x14ac:dyDescent="0.2">
      <c r="B31" s="56" t="s">
        <v>809</v>
      </c>
      <c r="C31" s="57" t="s">
        <v>810</v>
      </c>
      <c r="D31" s="59" t="s">
        <v>804</v>
      </c>
      <c r="E31" s="58"/>
    </row>
    <row r="32" spans="2:5" x14ac:dyDescent="0.2">
      <c r="B32" s="56" t="s">
        <v>811</v>
      </c>
      <c r="C32" s="57" t="s">
        <v>812</v>
      </c>
      <c r="D32" s="59" t="s">
        <v>804</v>
      </c>
      <c r="E32" s="58"/>
    </row>
    <row r="33" spans="2:5" x14ac:dyDescent="0.2">
      <c r="B33" s="56" t="s">
        <v>813</v>
      </c>
      <c r="C33" s="57" t="s">
        <v>814</v>
      </c>
      <c r="D33" s="59" t="s">
        <v>804</v>
      </c>
      <c r="E33" s="58"/>
    </row>
    <row r="34" spans="2:5" x14ac:dyDescent="0.2">
      <c r="B34" s="56" t="s">
        <v>815</v>
      </c>
      <c r="C34" s="57" t="s">
        <v>816</v>
      </c>
      <c r="D34" s="59" t="s">
        <v>804</v>
      </c>
      <c r="E34" s="58"/>
    </row>
    <row r="35" spans="2:5" x14ac:dyDescent="0.2">
      <c r="B35" s="60" t="s">
        <v>817</v>
      </c>
      <c r="C35" s="50" t="s">
        <v>818</v>
      </c>
      <c r="D35" s="59" t="s">
        <v>804</v>
      </c>
      <c r="E35" s="51"/>
    </row>
    <row r="36" spans="2:5" x14ac:dyDescent="0.2">
      <c r="B36" s="60" t="s">
        <v>819</v>
      </c>
      <c r="C36" s="50" t="s">
        <v>820</v>
      </c>
      <c r="D36" s="59" t="s">
        <v>804</v>
      </c>
      <c r="E36" s="51"/>
    </row>
    <row r="37" spans="2:5" x14ac:dyDescent="0.2">
      <c r="B37" s="60" t="s">
        <v>821</v>
      </c>
      <c r="C37" s="50" t="s">
        <v>822</v>
      </c>
      <c r="D37" s="59" t="s">
        <v>804</v>
      </c>
      <c r="E37" s="51"/>
    </row>
    <row r="38" spans="2:5" x14ac:dyDescent="0.2">
      <c r="B38" s="60" t="s">
        <v>823</v>
      </c>
      <c r="C38" s="50" t="s">
        <v>824</v>
      </c>
      <c r="D38" s="59" t="s">
        <v>804</v>
      </c>
      <c r="E38" s="51"/>
    </row>
    <row r="39" spans="2:5" x14ac:dyDescent="0.2">
      <c r="B39" s="60" t="s">
        <v>825</v>
      </c>
      <c r="C39" s="50" t="s">
        <v>826</v>
      </c>
      <c r="D39" s="59" t="s">
        <v>804</v>
      </c>
      <c r="E39" s="51"/>
    </row>
    <row r="40" spans="2:5" x14ac:dyDescent="0.2">
      <c r="B40" s="60" t="s">
        <v>827</v>
      </c>
      <c r="C40" s="50" t="s">
        <v>828</v>
      </c>
      <c r="D40" s="59" t="s">
        <v>804</v>
      </c>
      <c r="E40" s="51"/>
    </row>
    <row r="41" spans="2:5" x14ac:dyDescent="0.2">
      <c r="B41" s="60" t="s">
        <v>829</v>
      </c>
      <c r="C41" s="50" t="s">
        <v>830</v>
      </c>
      <c r="D41" s="59" t="s">
        <v>804</v>
      </c>
      <c r="E41" s="51"/>
    </row>
    <row r="42" spans="2:5" x14ac:dyDescent="0.2">
      <c r="B42" s="60" t="s">
        <v>831</v>
      </c>
      <c r="C42" s="50" t="s">
        <v>832</v>
      </c>
      <c r="D42" s="59" t="s">
        <v>804</v>
      </c>
      <c r="E42" s="51"/>
    </row>
    <row r="43" spans="2:5" x14ac:dyDescent="0.2">
      <c r="B43" s="60" t="s">
        <v>833</v>
      </c>
      <c r="C43" s="50" t="s">
        <v>834</v>
      </c>
      <c r="D43" s="59" t="s">
        <v>804</v>
      </c>
      <c r="E43" s="51"/>
    </row>
    <row r="44" spans="2:5" x14ac:dyDescent="0.2">
      <c r="B44" s="60" t="s">
        <v>835</v>
      </c>
      <c r="C44" s="50" t="s">
        <v>836</v>
      </c>
      <c r="D44" s="59" t="s">
        <v>804</v>
      </c>
      <c r="E44" s="51"/>
    </row>
    <row r="45" spans="2:5" x14ac:dyDescent="0.2">
      <c r="B45" s="60" t="s">
        <v>837</v>
      </c>
      <c r="C45" s="50" t="s">
        <v>838</v>
      </c>
      <c r="D45" s="59" t="s">
        <v>804</v>
      </c>
      <c r="E45" s="51"/>
    </row>
    <row r="46" spans="2:5" x14ac:dyDescent="0.2">
      <c r="B46" s="60" t="s">
        <v>839</v>
      </c>
      <c r="C46" s="50" t="s">
        <v>840</v>
      </c>
      <c r="D46" s="59" t="s">
        <v>804</v>
      </c>
      <c r="E46" s="51"/>
    </row>
    <row r="47" spans="2:5" x14ac:dyDescent="0.2">
      <c r="B47" s="60" t="s">
        <v>841</v>
      </c>
      <c r="C47" s="50" t="s">
        <v>842</v>
      </c>
      <c r="D47" s="59" t="s">
        <v>804</v>
      </c>
      <c r="E47" s="51"/>
    </row>
    <row r="48" spans="2:5" x14ac:dyDescent="0.2">
      <c r="B48" s="60" t="s">
        <v>843</v>
      </c>
      <c r="C48" s="50" t="s">
        <v>70</v>
      </c>
      <c r="D48" s="59" t="s">
        <v>804</v>
      </c>
      <c r="E48" s="51"/>
    </row>
    <row r="49" spans="2:5" x14ac:dyDescent="0.2">
      <c r="B49" s="60" t="s">
        <v>844</v>
      </c>
      <c r="C49" s="50" t="s">
        <v>845</v>
      </c>
      <c r="D49" s="59" t="s">
        <v>804</v>
      </c>
      <c r="E49" s="51"/>
    </row>
    <row r="50" spans="2:5" x14ac:dyDescent="0.2">
      <c r="B50" s="60" t="s">
        <v>846</v>
      </c>
      <c r="C50" s="50" t="s">
        <v>847</v>
      </c>
      <c r="D50" s="59" t="s">
        <v>804</v>
      </c>
      <c r="E50" s="51"/>
    </row>
    <row r="51" spans="2:5" x14ac:dyDescent="0.2">
      <c r="B51" s="60" t="s">
        <v>848</v>
      </c>
      <c r="C51" s="50" t="s">
        <v>849</v>
      </c>
      <c r="D51" s="59" t="s">
        <v>804</v>
      </c>
      <c r="E51" s="51"/>
    </row>
    <row r="52" spans="2:5" x14ac:dyDescent="0.2">
      <c r="B52" s="60" t="s">
        <v>850</v>
      </c>
      <c r="C52" s="50" t="s">
        <v>851</v>
      </c>
      <c r="D52" s="59" t="s">
        <v>804</v>
      </c>
      <c r="E52" s="51"/>
    </row>
    <row r="53" spans="2:5" x14ac:dyDescent="0.2">
      <c r="B53" s="60" t="s">
        <v>852</v>
      </c>
      <c r="C53" s="50" t="s">
        <v>853</v>
      </c>
      <c r="D53" s="59" t="s">
        <v>804</v>
      </c>
      <c r="E53" s="51"/>
    </row>
    <row r="54" spans="2:5" x14ac:dyDescent="0.2">
      <c r="B54" s="60" t="s">
        <v>854</v>
      </c>
      <c r="C54" s="50" t="s">
        <v>48</v>
      </c>
      <c r="D54" s="59" t="s">
        <v>804</v>
      </c>
      <c r="E54" s="51"/>
    </row>
    <row r="55" spans="2:5" ht="25.5" x14ac:dyDescent="0.2">
      <c r="B55" s="60" t="s">
        <v>855</v>
      </c>
      <c r="C55" s="50" t="s">
        <v>856</v>
      </c>
      <c r="D55" s="59" t="s">
        <v>804</v>
      </c>
      <c r="E55" s="51"/>
    </row>
    <row r="56" spans="2:5" x14ac:dyDescent="0.2">
      <c r="B56" s="60" t="s">
        <v>857</v>
      </c>
      <c r="C56" s="50" t="s">
        <v>51</v>
      </c>
      <c r="D56" s="59" t="s">
        <v>804</v>
      </c>
      <c r="E56" s="51"/>
    </row>
    <row r="57" spans="2:5" x14ac:dyDescent="0.2">
      <c r="B57" s="60" t="s">
        <v>858</v>
      </c>
      <c r="C57" s="50" t="s">
        <v>859</v>
      </c>
      <c r="D57" s="59" t="s">
        <v>804</v>
      </c>
      <c r="E57" s="51"/>
    </row>
    <row r="58" spans="2:5" x14ac:dyDescent="0.2">
      <c r="B58" s="60" t="s">
        <v>860</v>
      </c>
      <c r="C58" s="50" t="s">
        <v>861</v>
      </c>
      <c r="D58" s="59" t="s">
        <v>804</v>
      </c>
      <c r="E58" s="51"/>
    </row>
    <row r="59" spans="2:5" x14ac:dyDescent="0.2">
      <c r="B59" s="60" t="s">
        <v>862</v>
      </c>
      <c r="C59" s="50" t="s">
        <v>863</v>
      </c>
      <c r="D59" s="59" t="s">
        <v>804</v>
      </c>
      <c r="E59" s="51"/>
    </row>
    <row r="60" spans="2:5" x14ac:dyDescent="0.2">
      <c r="B60" s="60" t="s">
        <v>864</v>
      </c>
      <c r="C60" s="50" t="s">
        <v>865</v>
      </c>
      <c r="D60" s="59" t="s">
        <v>804</v>
      </c>
      <c r="E60" s="51"/>
    </row>
    <row r="61" spans="2:5" x14ac:dyDescent="0.2">
      <c r="B61" s="60" t="s">
        <v>866</v>
      </c>
      <c r="C61" s="50" t="s">
        <v>867</v>
      </c>
      <c r="D61" s="59" t="s">
        <v>804</v>
      </c>
      <c r="E61" s="51"/>
    </row>
    <row r="62" spans="2:5" x14ac:dyDescent="0.2">
      <c r="B62" s="60" t="s">
        <v>868</v>
      </c>
      <c r="C62" s="50" t="s">
        <v>869</v>
      </c>
      <c r="D62" s="59" t="s">
        <v>804</v>
      </c>
      <c r="E62" s="51"/>
    </row>
    <row r="63" spans="2:5" x14ac:dyDescent="0.2">
      <c r="B63" s="60" t="s">
        <v>870</v>
      </c>
      <c r="C63" s="50" t="s">
        <v>871</v>
      </c>
      <c r="D63" s="59" t="s">
        <v>804</v>
      </c>
      <c r="E63" s="51"/>
    </row>
    <row r="64" spans="2:5" x14ac:dyDescent="0.2">
      <c r="B64" s="60" t="s">
        <v>872</v>
      </c>
      <c r="C64" s="50" t="s">
        <v>873</v>
      </c>
      <c r="D64" s="59" t="s">
        <v>804</v>
      </c>
      <c r="E64" s="51"/>
    </row>
    <row r="65" spans="2:5" x14ac:dyDescent="0.2">
      <c r="B65" s="60" t="s">
        <v>874</v>
      </c>
      <c r="C65" s="50" t="s">
        <v>875</v>
      </c>
      <c r="D65" s="59" t="s">
        <v>804</v>
      </c>
      <c r="E65" s="51"/>
    </row>
    <row r="66" spans="2:5" x14ac:dyDescent="0.2">
      <c r="B66" s="60" t="s">
        <v>876</v>
      </c>
      <c r="C66" s="50" t="s">
        <v>877</v>
      </c>
      <c r="D66" s="59" t="s">
        <v>804</v>
      </c>
      <c r="E66" s="51"/>
    </row>
    <row r="67" spans="2:5" x14ac:dyDescent="0.2">
      <c r="B67" s="60"/>
      <c r="C67" s="50"/>
      <c r="D67" s="59" t="s">
        <v>804</v>
      </c>
      <c r="E67" s="51"/>
    </row>
    <row r="68" spans="2:5" x14ac:dyDescent="0.2">
      <c r="B68" s="60"/>
      <c r="C68" s="50"/>
      <c r="D68" s="59" t="s">
        <v>804</v>
      </c>
      <c r="E68" s="51"/>
    </row>
    <row r="69" spans="2:5" x14ac:dyDescent="0.2">
      <c r="B69" s="60"/>
      <c r="C69" s="50"/>
      <c r="D69" s="59" t="s">
        <v>804</v>
      </c>
      <c r="E69" s="51"/>
    </row>
    <row r="70" spans="2:5" x14ac:dyDescent="0.2">
      <c r="B70" s="60" t="s">
        <v>878</v>
      </c>
      <c r="C70" s="50" t="s">
        <v>879</v>
      </c>
      <c r="D70" s="59" t="s">
        <v>804</v>
      </c>
      <c r="E70" s="51"/>
    </row>
    <row r="71" spans="2:5" x14ac:dyDescent="0.2">
      <c r="B71" s="60" t="s">
        <v>880</v>
      </c>
      <c r="C71" s="50" t="s">
        <v>881</v>
      </c>
      <c r="D71" s="59" t="s">
        <v>804</v>
      </c>
      <c r="E71" s="51"/>
    </row>
    <row r="72" spans="2:5" x14ac:dyDescent="0.2">
      <c r="B72" s="60" t="s">
        <v>882</v>
      </c>
      <c r="C72" s="50" t="s">
        <v>883</v>
      </c>
      <c r="D72" s="59" t="s">
        <v>804</v>
      </c>
      <c r="E72" s="51"/>
    </row>
    <row r="73" spans="2:5" x14ac:dyDescent="0.2">
      <c r="B73" s="60" t="s">
        <v>884</v>
      </c>
      <c r="C73" s="50" t="s">
        <v>885</v>
      </c>
      <c r="D73" s="59" t="s">
        <v>804</v>
      </c>
      <c r="E73" s="51"/>
    </row>
    <row r="74" spans="2:5" x14ac:dyDescent="0.2">
      <c r="B74" s="60" t="s">
        <v>886</v>
      </c>
      <c r="C74" s="50" t="s">
        <v>887</v>
      </c>
      <c r="D74" s="59" t="s">
        <v>804</v>
      </c>
      <c r="E74" s="51"/>
    </row>
    <row r="75" spans="2:5" x14ac:dyDescent="0.2">
      <c r="B75" s="60"/>
      <c r="C75" s="50"/>
      <c r="D75" s="59" t="s">
        <v>804</v>
      </c>
      <c r="E75" s="51"/>
    </row>
    <row r="76" spans="2:5" x14ac:dyDescent="0.2">
      <c r="B76" s="60" t="s">
        <v>888</v>
      </c>
      <c r="C76" s="50" t="s">
        <v>54</v>
      </c>
      <c r="D76" s="59" t="s">
        <v>804</v>
      </c>
      <c r="E76" s="51"/>
    </row>
    <row r="77" spans="2:5" ht="25.5" x14ac:dyDescent="0.2">
      <c r="B77" s="60" t="s">
        <v>889</v>
      </c>
      <c r="C77" s="50" t="s">
        <v>890</v>
      </c>
      <c r="D77" s="59" t="s">
        <v>804</v>
      </c>
      <c r="E77" s="51"/>
    </row>
    <row r="78" spans="2:5" x14ac:dyDescent="0.2">
      <c r="B78" s="60" t="s">
        <v>891</v>
      </c>
      <c r="C78" s="50" t="s">
        <v>892</v>
      </c>
      <c r="D78" s="59" t="s">
        <v>804</v>
      </c>
      <c r="E78" s="51"/>
    </row>
    <row r="79" spans="2:5" x14ac:dyDescent="0.2">
      <c r="B79" s="60" t="s">
        <v>893</v>
      </c>
      <c r="C79" s="50" t="s">
        <v>894</v>
      </c>
      <c r="D79" s="59" t="s">
        <v>804</v>
      </c>
      <c r="E79" s="51"/>
    </row>
    <row r="80" spans="2:5" x14ac:dyDescent="0.2">
      <c r="B80" s="60" t="s">
        <v>895</v>
      </c>
      <c r="C80" s="50" t="s">
        <v>896</v>
      </c>
      <c r="D80" s="59" t="s">
        <v>804</v>
      </c>
      <c r="E80" s="51"/>
    </row>
    <row r="81" spans="2:5" x14ac:dyDescent="0.2">
      <c r="B81" s="60" t="s">
        <v>897</v>
      </c>
      <c r="C81" s="50" t="s">
        <v>898</v>
      </c>
      <c r="D81" s="59" t="s">
        <v>804</v>
      </c>
      <c r="E81" s="51"/>
    </row>
    <row r="82" spans="2:5" x14ac:dyDescent="0.2">
      <c r="B82" s="60" t="s">
        <v>899</v>
      </c>
      <c r="C82" s="50" t="s">
        <v>900</v>
      </c>
      <c r="D82" s="59" t="s">
        <v>804</v>
      </c>
      <c r="E82" s="51"/>
    </row>
    <row r="83" spans="2:5" x14ac:dyDescent="0.2">
      <c r="B83" s="60" t="s">
        <v>901</v>
      </c>
      <c r="C83" s="50" t="s">
        <v>902</v>
      </c>
      <c r="D83" s="59" t="s">
        <v>804</v>
      </c>
      <c r="E83" s="51"/>
    </row>
    <row r="84" spans="2:5" x14ac:dyDescent="0.2">
      <c r="B84" s="60" t="s">
        <v>903</v>
      </c>
      <c r="C84" s="50" t="s">
        <v>904</v>
      </c>
      <c r="D84" s="59" t="s">
        <v>804</v>
      </c>
      <c r="E84" s="51"/>
    </row>
    <row r="85" spans="2:5" x14ac:dyDescent="0.2">
      <c r="B85" s="60" t="s">
        <v>905</v>
      </c>
      <c r="C85" s="50" t="s">
        <v>906</v>
      </c>
      <c r="D85" s="59" t="s">
        <v>804</v>
      </c>
      <c r="E85" s="51"/>
    </row>
    <row r="86" spans="2:5" x14ac:dyDescent="0.2">
      <c r="B86" s="60" t="s">
        <v>907</v>
      </c>
      <c r="C86" s="50" t="s">
        <v>908</v>
      </c>
      <c r="D86" s="59" t="s">
        <v>804</v>
      </c>
      <c r="E86" s="51"/>
    </row>
    <row r="87" spans="2:5" x14ac:dyDescent="0.2">
      <c r="B87" s="60" t="s">
        <v>909</v>
      </c>
      <c r="C87" s="50" t="s">
        <v>910</v>
      </c>
      <c r="D87" s="59" t="s">
        <v>804</v>
      </c>
      <c r="E87" s="51"/>
    </row>
    <row r="88" spans="2:5" x14ac:dyDescent="0.2">
      <c r="B88" s="60" t="s">
        <v>911</v>
      </c>
      <c r="C88" s="50" t="s">
        <v>912</v>
      </c>
      <c r="D88" s="59" t="s">
        <v>804</v>
      </c>
      <c r="E88" s="51"/>
    </row>
    <row r="89" spans="2:5" x14ac:dyDescent="0.2">
      <c r="B89" s="60" t="s">
        <v>913</v>
      </c>
      <c r="C89" s="50" t="s">
        <v>914</v>
      </c>
      <c r="D89" s="59" t="s">
        <v>804</v>
      </c>
      <c r="E89" s="51"/>
    </row>
    <row r="90" spans="2:5" x14ac:dyDescent="0.2">
      <c r="B90" s="60" t="s">
        <v>915</v>
      </c>
      <c r="C90" s="50" t="s">
        <v>916</v>
      </c>
      <c r="D90" s="59" t="s">
        <v>804</v>
      </c>
      <c r="E90" s="51"/>
    </row>
    <row r="91" spans="2:5" x14ac:dyDescent="0.2">
      <c r="B91" s="60" t="s">
        <v>917</v>
      </c>
      <c r="C91" s="50" t="s">
        <v>918</v>
      </c>
      <c r="D91" s="59" t="s">
        <v>804</v>
      </c>
      <c r="E91" s="51"/>
    </row>
    <row r="92" spans="2:5" x14ac:dyDescent="0.2">
      <c r="B92" s="60" t="s">
        <v>919</v>
      </c>
      <c r="C92" s="50" t="s">
        <v>920</v>
      </c>
      <c r="D92" s="59" t="s">
        <v>804</v>
      </c>
      <c r="E92" s="51"/>
    </row>
    <row r="93" spans="2:5" x14ac:dyDescent="0.2">
      <c r="B93" s="60" t="s">
        <v>921</v>
      </c>
      <c r="C93" s="50" t="s">
        <v>922</v>
      </c>
      <c r="D93" s="59" t="s">
        <v>804</v>
      </c>
      <c r="E93" s="51"/>
    </row>
    <row r="94" spans="2:5" x14ac:dyDescent="0.2">
      <c r="B94" s="60" t="s">
        <v>923</v>
      </c>
      <c r="C94" s="50" t="s">
        <v>924</v>
      </c>
      <c r="D94" s="59" t="s">
        <v>804</v>
      </c>
      <c r="E94" s="51"/>
    </row>
    <row r="95" spans="2:5" x14ac:dyDescent="0.2">
      <c r="B95" s="60" t="s">
        <v>925</v>
      </c>
      <c r="C95" s="50" t="s">
        <v>926</v>
      </c>
      <c r="D95" s="59" t="s">
        <v>804</v>
      </c>
      <c r="E95" s="51"/>
    </row>
    <row r="96" spans="2:5" x14ac:dyDescent="0.2">
      <c r="B96" s="60" t="s">
        <v>927</v>
      </c>
      <c r="C96" s="50" t="s">
        <v>928</v>
      </c>
      <c r="D96" s="59" t="s">
        <v>804</v>
      </c>
      <c r="E96" s="51"/>
    </row>
    <row r="97" spans="2:5" x14ac:dyDescent="0.2">
      <c r="B97" s="60" t="s">
        <v>929</v>
      </c>
      <c r="C97" s="50" t="s">
        <v>930</v>
      </c>
      <c r="D97" s="59" t="s">
        <v>804</v>
      </c>
      <c r="E97" s="51"/>
    </row>
    <row r="98" spans="2:5" x14ac:dyDescent="0.2">
      <c r="B98" s="60" t="s">
        <v>931</v>
      </c>
      <c r="C98" s="50" t="s">
        <v>932</v>
      </c>
      <c r="D98" s="59" t="s">
        <v>804</v>
      </c>
      <c r="E98" s="51"/>
    </row>
    <row r="99" spans="2:5" ht="15" thickBot="1" x14ac:dyDescent="0.25">
      <c r="B99" s="61"/>
      <c r="C99" s="52"/>
      <c r="D99" s="65"/>
      <c r="E99" s="53"/>
    </row>
    <row r="101" spans="2:5" x14ac:dyDescent="0.2">
      <c r="B101" s="45" t="s">
        <v>19</v>
      </c>
    </row>
    <row r="102" spans="2:5" x14ac:dyDescent="0.2">
      <c r="B102" s="12"/>
      <c r="C102" s="6" t="s">
        <v>20</v>
      </c>
    </row>
    <row r="103" spans="2:5" x14ac:dyDescent="0.2">
      <c r="B103" s="44"/>
      <c r="C103" s="6" t="s">
        <v>21</v>
      </c>
    </row>
    <row r="104" spans="2:5" x14ac:dyDescent="0.2">
      <c r="B104" s="13"/>
      <c r="C104" s="6" t="s">
        <v>22</v>
      </c>
    </row>
  </sheetData>
  <mergeCells count="1">
    <mergeCell ref="B7:E14"/>
  </mergeCells>
  <pageMargins left="0.70866141732283472" right="0.70866141732283472" top="0.74803149606299213" bottom="0.74803149606299213" header="0.31496062992125984" footer="0.31496062992125984"/>
  <pageSetup paperSize="9" scale="66" fitToHeight="0" orientation="landscape" r:id="rId1"/>
  <headerFooter>
    <oddHeader>&amp;L&amp;F&amp;C&amp;A&amp;ROFFICIAL</oddHeader>
    <oddFooter>&amp;LPrinted on &amp;D at &amp;T&amp;CPage &amp;P of &amp;N&amp;ROfwat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J103"/>
  <sheetViews>
    <sheetView workbookViewId="0">
      <selection activeCell="S13" sqref="S13"/>
    </sheetView>
  </sheetViews>
  <sheetFormatPr defaultRowHeight="14.25" x14ac:dyDescent="0.2"/>
  <cols>
    <col min="2" max="2" width="41.375" bestFit="1" customWidth="1"/>
  </cols>
  <sheetData>
    <row r="3" spans="2:10" ht="15" x14ac:dyDescent="0.25">
      <c r="B3" s="11" t="s">
        <v>79</v>
      </c>
      <c r="C3" s="11" t="s">
        <v>80</v>
      </c>
      <c r="E3" s="11" t="s">
        <v>81</v>
      </c>
      <c r="G3" s="11" t="s">
        <v>82</v>
      </c>
      <c r="J3" s="11" t="s">
        <v>83</v>
      </c>
    </row>
    <row r="4" spans="2:10" x14ac:dyDescent="0.2">
      <c r="B4" t="s">
        <v>2</v>
      </c>
      <c r="C4" t="s">
        <v>84</v>
      </c>
      <c r="E4" t="s">
        <v>85</v>
      </c>
      <c r="G4" t="s">
        <v>86</v>
      </c>
      <c r="J4" t="s">
        <v>87</v>
      </c>
    </row>
    <row r="5" spans="2:10" x14ac:dyDescent="0.2">
      <c r="B5" t="s">
        <v>88</v>
      </c>
      <c r="C5" t="s">
        <v>89</v>
      </c>
      <c r="E5" t="s">
        <v>90</v>
      </c>
      <c r="G5" t="s">
        <v>91</v>
      </c>
      <c r="J5" t="s">
        <v>92</v>
      </c>
    </row>
    <row r="6" spans="2:10" x14ac:dyDescent="0.2">
      <c r="B6" t="s">
        <v>93</v>
      </c>
      <c r="C6" t="s">
        <v>94</v>
      </c>
      <c r="E6" t="s">
        <v>95</v>
      </c>
      <c r="G6" t="s">
        <v>96</v>
      </c>
      <c r="J6" t="s">
        <v>97</v>
      </c>
    </row>
    <row r="7" spans="2:10" x14ac:dyDescent="0.2">
      <c r="B7" t="s">
        <v>98</v>
      </c>
      <c r="C7" t="s">
        <v>99</v>
      </c>
      <c r="E7" t="s">
        <v>100</v>
      </c>
      <c r="G7" t="s">
        <v>101</v>
      </c>
      <c r="J7" t="s">
        <v>102</v>
      </c>
    </row>
    <row r="8" spans="2:10" x14ac:dyDescent="0.2">
      <c r="B8" t="s">
        <v>103</v>
      </c>
      <c r="C8" t="s">
        <v>104</v>
      </c>
      <c r="E8" t="s">
        <v>105</v>
      </c>
      <c r="G8" t="s">
        <v>62</v>
      </c>
      <c r="J8" t="s">
        <v>106</v>
      </c>
    </row>
    <row r="9" spans="2:10" x14ac:dyDescent="0.2">
      <c r="B9" t="s">
        <v>107</v>
      </c>
      <c r="C9" t="s">
        <v>108</v>
      </c>
      <c r="E9" t="s">
        <v>109</v>
      </c>
      <c r="G9" t="s">
        <v>110</v>
      </c>
      <c r="J9" t="s">
        <v>111</v>
      </c>
    </row>
    <row r="10" spans="2:10" x14ac:dyDescent="0.2">
      <c r="B10" t="s">
        <v>112</v>
      </c>
      <c r="C10" t="s">
        <v>113</v>
      </c>
      <c r="E10" t="s">
        <v>114</v>
      </c>
      <c r="G10" t="s">
        <v>115</v>
      </c>
      <c r="J10" t="s">
        <v>116</v>
      </c>
    </row>
    <row r="11" spans="2:10" x14ac:dyDescent="0.2">
      <c r="B11" t="s">
        <v>117</v>
      </c>
      <c r="C11" t="s">
        <v>118</v>
      </c>
      <c r="E11" t="s">
        <v>119</v>
      </c>
      <c r="J11" t="s">
        <v>120</v>
      </c>
    </row>
    <row r="12" spans="2:10" x14ac:dyDescent="0.2">
      <c r="B12" t="s">
        <v>121</v>
      </c>
      <c r="C12" t="s">
        <v>122</v>
      </c>
      <c r="E12" t="s">
        <v>123</v>
      </c>
      <c r="G12" s="18"/>
      <c r="J12" t="s">
        <v>124</v>
      </c>
    </row>
    <row r="13" spans="2:10" x14ac:dyDescent="0.2">
      <c r="B13" t="s">
        <v>125</v>
      </c>
      <c r="C13" t="s">
        <v>126</v>
      </c>
      <c r="E13" t="s">
        <v>127</v>
      </c>
      <c r="G13" s="19"/>
      <c r="J13" t="s">
        <v>128</v>
      </c>
    </row>
    <row r="14" spans="2:10" x14ac:dyDescent="0.2">
      <c r="B14" t="s">
        <v>129</v>
      </c>
      <c r="C14" t="s">
        <v>130</v>
      </c>
      <c r="E14" t="s">
        <v>131</v>
      </c>
      <c r="G14" s="18"/>
      <c r="J14" t="s">
        <v>132</v>
      </c>
    </row>
    <row r="15" spans="2:10" x14ac:dyDescent="0.2">
      <c r="B15" t="s">
        <v>133</v>
      </c>
      <c r="C15" t="s">
        <v>134</v>
      </c>
      <c r="E15" t="s">
        <v>135</v>
      </c>
      <c r="J15" t="s">
        <v>136</v>
      </c>
    </row>
    <row r="16" spans="2:10" x14ac:dyDescent="0.2">
      <c r="B16" t="s">
        <v>137</v>
      </c>
      <c r="C16" t="s">
        <v>138</v>
      </c>
      <c r="E16" t="s">
        <v>139</v>
      </c>
      <c r="J16" t="s">
        <v>140</v>
      </c>
    </row>
    <row r="17" spans="2:10" x14ac:dyDescent="0.2">
      <c r="B17" t="s">
        <v>141</v>
      </c>
      <c r="C17" t="s">
        <v>142</v>
      </c>
      <c r="E17" t="s">
        <v>143</v>
      </c>
      <c r="J17" t="s">
        <v>144</v>
      </c>
    </row>
    <row r="18" spans="2:10" x14ac:dyDescent="0.2">
      <c r="B18" t="s">
        <v>60</v>
      </c>
      <c r="C18" t="s">
        <v>145</v>
      </c>
      <c r="E18" t="s">
        <v>146</v>
      </c>
      <c r="J18" t="s">
        <v>147</v>
      </c>
    </row>
    <row r="19" spans="2:10" x14ac:dyDescent="0.2">
      <c r="B19" t="s">
        <v>148</v>
      </c>
      <c r="C19" t="s">
        <v>149</v>
      </c>
      <c r="E19" t="s">
        <v>150</v>
      </c>
      <c r="J19" t="s">
        <v>151</v>
      </c>
    </row>
    <row r="20" spans="2:10" x14ac:dyDescent="0.2">
      <c r="B20" t="s">
        <v>152</v>
      </c>
      <c r="C20" t="s">
        <v>153</v>
      </c>
      <c r="E20" t="s">
        <v>154</v>
      </c>
      <c r="J20" t="s">
        <v>155</v>
      </c>
    </row>
    <row r="21" spans="2:10" x14ac:dyDescent="0.2">
      <c r="B21" t="s">
        <v>68</v>
      </c>
      <c r="C21" t="s">
        <v>156</v>
      </c>
      <c r="E21" t="s">
        <v>157</v>
      </c>
      <c r="J21" t="s">
        <v>158</v>
      </c>
    </row>
    <row r="22" spans="2:10" x14ac:dyDescent="0.2">
      <c r="E22" t="s">
        <v>159</v>
      </c>
      <c r="J22" t="s">
        <v>160</v>
      </c>
    </row>
    <row r="23" spans="2:10" x14ac:dyDescent="0.2">
      <c r="E23" t="s">
        <v>161</v>
      </c>
      <c r="J23" t="s">
        <v>162</v>
      </c>
    </row>
    <row r="24" spans="2:10" x14ac:dyDescent="0.2">
      <c r="E24" t="s">
        <v>163</v>
      </c>
      <c r="J24" t="s">
        <v>164</v>
      </c>
    </row>
    <row r="25" spans="2:10" x14ac:dyDescent="0.2">
      <c r="E25" t="s">
        <v>165</v>
      </c>
      <c r="J25" t="s">
        <v>166</v>
      </c>
    </row>
    <row r="26" spans="2:10" x14ac:dyDescent="0.2">
      <c r="E26" t="s">
        <v>167</v>
      </c>
      <c r="J26" t="s">
        <v>168</v>
      </c>
    </row>
    <row r="27" spans="2:10" x14ac:dyDescent="0.2">
      <c r="E27" t="s">
        <v>169</v>
      </c>
      <c r="J27" t="s">
        <v>170</v>
      </c>
    </row>
    <row r="28" spans="2:10" x14ac:dyDescent="0.2">
      <c r="E28" t="s">
        <v>171</v>
      </c>
      <c r="J28" t="s">
        <v>172</v>
      </c>
    </row>
    <row r="29" spans="2:10" x14ac:dyDescent="0.2">
      <c r="E29" t="s">
        <v>173</v>
      </c>
      <c r="J29" t="s">
        <v>174</v>
      </c>
    </row>
    <row r="30" spans="2:10" x14ac:dyDescent="0.2">
      <c r="E30" t="s">
        <v>175</v>
      </c>
      <c r="J30" t="s">
        <v>176</v>
      </c>
    </row>
    <row r="31" spans="2:10" x14ac:dyDescent="0.2">
      <c r="E31" t="s">
        <v>177</v>
      </c>
      <c r="J31" t="s">
        <v>178</v>
      </c>
    </row>
    <row r="32" spans="2:10" x14ac:dyDescent="0.2">
      <c r="E32" t="s">
        <v>179</v>
      </c>
      <c r="J32" t="s">
        <v>180</v>
      </c>
    </row>
    <row r="33" spans="5:10" x14ac:dyDescent="0.2">
      <c r="E33" t="s">
        <v>181</v>
      </c>
      <c r="J33" t="s">
        <v>182</v>
      </c>
    </row>
    <row r="34" spans="5:10" x14ac:dyDescent="0.2">
      <c r="E34" t="s">
        <v>183</v>
      </c>
      <c r="J34" t="s">
        <v>184</v>
      </c>
    </row>
    <row r="35" spans="5:10" x14ac:dyDescent="0.2">
      <c r="E35" t="s">
        <v>185</v>
      </c>
      <c r="J35" t="s">
        <v>186</v>
      </c>
    </row>
    <row r="36" spans="5:10" x14ac:dyDescent="0.2">
      <c r="E36" t="s">
        <v>187</v>
      </c>
      <c r="J36" t="s">
        <v>188</v>
      </c>
    </row>
    <row r="37" spans="5:10" x14ac:dyDescent="0.2">
      <c r="E37" t="s">
        <v>189</v>
      </c>
      <c r="J37" t="s">
        <v>190</v>
      </c>
    </row>
    <row r="38" spans="5:10" x14ac:dyDescent="0.2">
      <c r="E38" t="s">
        <v>191</v>
      </c>
      <c r="J38" t="s">
        <v>192</v>
      </c>
    </row>
    <row r="39" spans="5:10" x14ac:dyDescent="0.2">
      <c r="E39" t="s">
        <v>193</v>
      </c>
      <c r="J39" t="s">
        <v>194</v>
      </c>
    </row>
    <row r="40" spans="5:10" x14ac:dyDescent="0.2">
      <c r="E40" t="s">
        <v>195</v>
      </c>
      <c r="J40" t="s">
        <v>196</v>
      </c>
    </row>
    <row r="41" spans="5:10" x14ac:dyDescent="0.2">
      <c r="E41" t="s">
        <v>197</v>
      </c>
      <c r="J41" t="s">
        <v>198</v>
      </c>
    </row>
    <row r="42" spans="5:10" x14ac:dyDescent="0.2">
      <c r="E42" t="s">
        <v>199</v>
      </c>
      <c r="J42" t="s">
        <v>200</v>
      </c>
    </row>
    <row r="43" spans="5:10" x14ac:dyDescent="0.2">
      <c r="E43" t="s">
        <v>201</v>
      </c>
      <c r="J43" t="s">
        <v>202</v>
      </c>
    </row>
    <row r="44" spans="5:10" x14ac:dyDescent="0.2">
      <c r="E44" t="s">
        <v>203</v>
      </c>
      <c r="J44" t="s">
        <v>204</v>
      </c>
    </row>
    <row r="45" spans="5:10" x14ac:dyDescent="0.2">
      <c r="E45" t="s">
        <v>205</v>
      </c>
      <c r="J45" t="s">
        <v>206</v>
      </c>
    </row>
    <row r="46" spans="5:10" x14ac:dyDescent="0.2">
      <c r="E46" t="s">
        <v>207</v>
      </c>
      <c r="J46" t="s">
        <v>208</v>
      </c>
    </row>
    <row r="47" spans="5:10" x14ac:dyDescent="0.2">
      <c r="E47" t="s">
        <v>209</v>
      </c>
      <c r="J47" t="s">
        <v>210</v>
      </c>
    </row>
    <row r="48" spans="5:10" x14ac:dyDescent="0.2">
      <c r="E48" t="s">
        <v>211</v>
      </c>
      <c r="J48" t="s">
        <v>212</v>
      </c>
    </row>
    <row r="49" spans="5:10" x14ac:dyDescent="0.2">
      <c r="E49" t="s">
        <v>213</v>
      </c>
      <c r="J49" t="s">
        <v>214</v>
      </c>
    </row>
    <row r="50" spans="5:10" x14ac:dyDescent="0.2">
      <c r="E50" t="s">
        <v>215</v>
      </c>
      <c r="J50" t="s">
        <v>216</v>
      </c>
    </row>
    <row r="51" spans="5:10" x14ac:dyDescent="0.2">
      <c r="E51" t="s">
        <v>217</v>
      </c>
      <c r="J51" t="s">
        <v>218</v>
      </c>
    </row>
    <row r="52" spans="5:10" x14ac:dyDescent="0.2">
      <c r="E52" t="s">
        <v>219</v>
      </c>
      <c r="J52" t="s">
        <v>220</v>
      </c>
    </row>
    <row r="53" spans="5:10" x14ac:dyDescent="0.2">
      <c r="E53" t="s">
        <v>221</v>
      </c>
      <c r="J53" t="s">
        <v>222</v>
      </c>
    </row>
    <row r="54" spans="5:10" x14ac:dyDescent="0.2">
      <c r="E54" t="s">
        <v>223</v>
      </c>
      <c r="J54" t="s">
        <v>224</v>
      </c>
    </row>
    <row r="55" spans="5:10" x14ac:dyDescent="0.2">
      <c r="E55" t="s">
        <v>225</v>
      </c>
      <c r="J55" t="s">
        <v>226</v>
      </c>
    </row>
    <row r="56" spans="5:10" x14ac:dyDescent="0.2">
      <c r="E56" t="s">
        <v>227</v>
      </c>
      <c r="J56" t="s">
        <v>228</v>
      </c>
    </row>
    <row r="57" spans="5:10" x14ac:dyDescent="0.2">
      <c r="E57" t="s">
        <v>229</v>
      </c>
      <c r="J57" t="s">
        <v>230</v>
      </c>
    </row>
    <row r="58" spans="5:10" x14ac:dyDescent="0.2">
      <c r="E58" t="s">
        <v>231</v>
      </c>
      <c r="J58" t="s">
        <v>232</v>
      </c>
    </row>
    <row r="59" spans="5:10" x14ac:dyDescent="0.2">
      <c r="E59" t="s">
        <v>233</v>
      </c>
      <c r="J59" t="s">
        <v>234</v>
      </c>
    </row>
    <row r="60" spans="5:10" x14ac:dyDescent="0.2">
      <c r="E60" t="s">
        <v>235</v>
      </c>
      <c r="J60" t="s">
        <v>236</v>
      </c>
    </row>
    <row r="61" spans="5:10" x14ac:dyDescent="0.2">
      <c r="E61" t="s">
        <v>237</v>
      </c>
      <c r="J61" t="s">
        <v>238</v>
      </c>
    </row>
    <row r="62" spans="5:10" x14ac:dyDescent="0.2">
      <c r="E62" t="s">
        <v>239</v>
      </c>
      <c r="J62" t="s">
        <v>240</v>
      </c>
    </row>
    <row r="63" spans="5:10" x14ac:dyDescent="0.2">
      <c r="E63" t="s">
        <v>241</v>
      </c>
      <c r="J63" t="s">
        <v>242</v>
      </c>
    </row>
    <row r="64" spans="5:10" x14ac:dyDescent="0.2">
      <c r="E64" t="s">
        <v>243</v>
      </c>
      <c r="J64" t="s">
        <v>244</v>
      </c>
    </row>
    <row r="65" spans="5:10" x14ac:dyDescent="0.2">
      <c r="E65" t="s">
        <v>245</v>
      </c>
      <c r="J65" t="s">
        <v>246</v>
      </c>
    </row>
    <row r="66" spans="5:10" x14ac:dyDescent="0.2">
      <c r="E66" t="s">
        <v>247</v>
      </c>
      <c r="J66" t="s">
        <v>248</v>
      </c>
    </row>
    <row r="67" spans="5:10" x14ac:dyDescent="0.2">
      <c r="E67" t="s">
        <v>249</v>
      </c>
      <c r="J67" t="s">
        <v>250</v>
      </c>
    </row>
    <row r="68" spans="5:10" x14ac:dyDescent="0.2">
      <c r="E68" t="s">
        <v>251</v>
      </c>
      <c r="J68" t="s">
        <v>252</v>
      </c>
    </row>
    <row r="69" spans="5:10" x14ac:dyDescent="0.2">
      <c r="E69" t="s">
        <v>253</v>
      </c>
      <c r="J69" t="s">
        <v>254</v>
      </c>
    </row>
    <row r="70" spans="5:10" x14ac:dyDescent="0.2">
      <c r="E70" t="s">
        <v>255</v>
      </c>
      <c r="J70" t="s">
        <v>256</v>
      </c>
    </row>
    <row r="71" spans="5:10" x14ac:dyDescent="0.2">
      <c r="E71" t="s">
        <v>257</v>
      </c>
      <c r="J71" t="s">
        <v>258</v>
      </c>
    </row>
    <row r="72" spans="5:10" x14ac:dyDescent="0.2">
      <c r="E72" t="s">
        <v>259</v>
      </c>
      <c r="J72" t="s">
        <v>260</v>
      </c>
    </row>
    <row r="73" spans="5:10" x14ac:dyDescent="0.2">
      <c r="E73" t="s">
        <v>261</v>
      </c>
      <c r="J73" t="s">
        <v>262</v>
      </c>
    </row>
    <row r="74" spans="5:10" x14ac:dyDescent="0.2">
      <c r="E74" t="s">
        <v>263</v>
      </c>
      <c r="J74" t="s">
        <v>264</v>
      </c>
    </row>
    <row r="75" spans="5:10" x14ac:dyDescent="0.2">
      <c r="E75" t="s">
        <v>265</v>
      </c>
      <c r="J75" t="s">
        <v>266</v>
      </c>
    </row>
    <row r="76" spans="5:10" x14ac:dyDescent="0.2">
      <c r="E76" t="s">
        <v>267</v>
      </c>
      <c r="J76" t="s">
        <v>268</v>
      </c>
    </row>
    <row r="77" spans="5:10" x14ac:dyDescent="0.2">
      <c r="E77" t="s">
        <v>269</v>
      </c>
      <c r="J77" t="s">
        <v>270</v>
      </c>
    </row>
    <row r="78" spans="5:10" x14ac:dyDescent="0.2">
      <c r="E78" t="s">
        <v>271</v>
      </c>
      <c r="J78" t="s">
        <v>272</v>
      </c>
    </row>
    <row r="79" spans="5:10" x14ac:dyDescent="0.2">
      <c r="E79" t="s">
        <v>273</v>
      </c>
      <c r="J79" t="s">
        <v>274</v>
      </c>
    </row>
    <row r="80" spans="5:10" x14ac:dyDescent="0.2">
      <c r="E80" t="s">
        <v>275</v>
      </c>
      <c r="J80" t="s">
        <v>276</v>
      </c>
    </row>
    <row r="81" spans="5:10" x14ac:dyDescent="0.2">
      <c r="E81" t="s">
        <v>277</v>
      </c>
      <c r="J81" t="s">
        <v>278</v>
      </c>
    </row>
    <row r="82" spans="5:10" x14ac:dyDescent="0.2">
      <c r="E82" t="s">
        <v>279</v>
      </c>
      <c r="J82" t="s">
        <v>280</v>
      </c>
    </row>
    <row r="83" spans="5:10" x14ac:dyDescent="0.2">
      <c r="E83" t="s">
        <v>281</v>
      </c>
      <c r="J83" t="s">
        <v>282</v>
      </c>
    </row>
    <row r="84" spans="5:10" x14ac:dyDescent="0.2">
      <c r="E84" t="s">
        <v>283</v>
      </c>
      <c r="J84" t="s">
        <v>284</v>
      </c>
    </row>
    <row r="85" spans="5:10" x14ac:dyDescent="0.2">
      <c r="E85" t="s">
        <v>285</v>
      </c>
      <c r="J85" t="s">
        <v>286</v>
      </c>
    </row>
    <row r="86" spans="5:10" x14ac:dyDescent="0.2">
      <c r="E86" t="s">
        <v>287</v>
      </c>
      <c r="J86" t="s">
        <v>288</v>
      </c>
    </row>
    <row r="87" spans="5:10" x14ac:dyDescent="0.2">
      <c r="E87" t="s">
        <v>289</v>
      </c>
      <c r="J87" t="s">
        <v>290</v>
      </c>
    </row>
    <row r="88" spans="5:10" x14ac:dyDescent="0.2">
      <c r="E88" t="s">
        <v>291</v>
      </c>
      <c r="J88" t="s">
        <v>292</v>
      </c>
    </row>
    <row r="89" spans="5:10" x14ac:dyDescent="0.2">
      <c r="E89" t="s">
        <v>293</v>
      </c>
      <c r="J89" t="s">
        <v>294</v>
      </c>
    </row>
    <row r="90" spans="5:10" x14ac:dyDescent="0.2">
      <c r="E90" t="s">
        <v>295</v>
      </c>
      <c r="J90" t="s">
        <v>296</v>
      </c>
    </row>
    <row r="91" spans="5:10" x14ac:dyDescent="0.2">
      <c r="E91" t="s">
        <v>297</v>
      </c>
      <c r="J91" t="s">
        <v>298</v>
      </c>
    </row>
    <row r="92" spans="5:10" x14ac:dyDescent="0.2">
      <c r="E92" t="s">
        <v>299</v>
      </c>
      <c r="J92" t="s">
        <v>300</v>
      </c>
    </row>
    <row r="93" spans="5:10" x14ac:dyDescent="0.2">
      <c r="E93" t="s">
        <v>301</v>
      </c>
      <c r="J93" t="s">
        <v>302</v>
      </c>
    </row>
    <row r="94" spans="5:10" x14ac:dyDescent="0.2">
      <c r="E94" t="s">
        <v>303</v>
      </c>
      <c r="J94" t="s">
        <v>304</v>
      </c>
    </row>
    <row r="95" spans="5:10" x14ac:dyDescent="0.2">
      <c r="E95" t="s">
        <v>305</v>
      </c>
      <c r="J95" t="s">
        <v>306</v>
      </c>
    </row>
    <row r="96" spans="5:10" x14ac:dyDescent="0.2">
      <c r="E96" t="s">
        <v>307</v>
      </c>
      <c r="J96" t="s">
        <v>308</v>
      </c>
    </row>
    <row r="97" spans="5:10" x14ac:dyDescent="0.2">
      <c r="E97" t="s">
        <v>309</v>
      </c>
      <c r="J97" t="s">
        <v>310</v>
      </c>
    </row>
    <row r="98" spans="5:10" x14ac:dyDescent="0.2">
      <c r="E98" t="s">
        <v>311</v>
      </c>
      <c r="J98" t="s">
        <v>312</v>
      </c>
    </row>
    <row r="99" spans="5:10" x14ac:dyDescent="0.2">
      <c r="E99" t="s">
        <v>313</v>
      </c>
      <c r="J99" t="s">
        <v>314</v>
      </c>
    </row>
    <row r="100" spans="5:10" x14ac:dyDescent="0.2">
      <c r="E100" t="s">
        <v>315</v>
      </c>
      <c r="J100" t="s">
        <v>316</v>
      </c>
    </row>
    <row r="101" spans="5:10" x14ac:dyDescent="0.2">
      <c r="E101" t="s">
        <v>317</v>
      </c>
      <c r="J101" t="s">
        <v>318</v>
      </c>
    </row>
    <row r="102" spans="5:10" x14ac:dyDescent="0.2">
      <c r="E102" t="s">
        <v>319</v>
      </c>
      <c r="J102" t="s">
        <v>320</v>
      </c>
    </row>
    <row r="103" spans="5:10" x14ac:dyDescent="0.2">
      <c r="E103" t="s">
        <v>321</v>
      </c>
      <c r="J103" t="s">
        <v>322</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Working Document" ma:contentTypeID="0x010100573134B1BDBFC74F8C2DBF70E4CDEAD4004B23D8FA23906246AA4611F84C35399C" ma:contentTypeVersion="54" ma:contentTypeDescription="Create a new document" ma:contentTypeScope="" ma:versionID="cb52fddc5dce00fbbbc486d906d90bc5">
  <xsd:schema xmlns:xsd="http://www.w3.org/2001/XMLSchema" xmlns:xs="http://www.w3.org/2001/XMLSchema" xmlns:p="http://schemas.microsoft.com/office/2006/metadata/properties" xmlns:ns1="http://schemas.microsoft.com/sharepoint/v3" xmlns:ns2="7041854e-4853-44f9-9e63-23b7acad5461" targetNamespace="http://schemas.microsoft.com/office/2006/metadata/properties" ma:root="true" ma:fieldsID="42489de4f69ade3664e54b0f2675459a" ns1:_="" ns2:_="">
    <xsd:import namespace="http://schemas.microsoft.com/sharepoint/v3"/>
    <xsd:import namespace="7041854e-4853-44f9-9e63-23b7acad5461"/>
    <xsd:element name="properties">
      <xsd:complexType>
        <xsd:sequence>
          <xsd:element name="documentManagement">
            <xsd:complexType>
              <xsd:all>
                <xsd:element ref="ns2:TaxCatchAll" minOccurs="0"/>
                <xsd:element ref="ns2:TaxCatchAllLabel" minOccurs="0"/>
                <xsd:element ref="ns2:oe9d4f963f4c420b8d2b35d038476850" minOccurs="0"/>
                <xsd:element ref="ns2:a9250910d34f4f6d82af870f608babb6" minOccurs="0"/>
                <xsd:element ref="ns2:da4e9ae56afa494a84f353054bd212ec" minOccurs="0"/>
                <xsd:element ref="ns2:j7c77f2a1a924badb0d621542422dc19" minOccurs="0"/>
                <xsd:element ref="ns2:b20f10deb29d4945907115b7b62c5b70" minOccurs="0"/>
                <xsd:element ref="ns2:f8aa492165544285b4c7fe9d1b6ad82c" minOccurs="0"/>
                <xsd:element ref="ns2:j014a7bd3fd34d828fc493e84f684b49" minOccurs="0"/>
                <xsd:element ref="ns2:b2faa34e97554b63aaaf45270201a270" minOccurs="0"/>
                <xsd:element ref="ns2:m279c8e365374608a4eb2bb657f838c2" minOccurs="0"/>
                <xsd:element ref="ns2:b128efbe498d4e38a73555a2e7be12ea" minOccurs="0"/>
                <xsd:element ref="ns1:RelatedItems" minOccurs="0"/>
                <xsd:element ref="ns2:Follow-up"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elatedItems" ma:index="30" nillable="true" ma:displayName="Related Items" ma:internalName="RelatedItems"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041854e-4853-44f9-9e63-23b7acad5461"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2da52b04-469a-4e7f-bcdd-dd5059019484}" ma:internalName="TaxCatchAll" ma:showField="CatchAllData"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2da52b04-469a-4e7f-bcdd-dd5059019484}" ma:internalName="TaxCatchAllLabel" ma:readOnly="true" ma:showField="CatchAllDataLabel" ma:web="11354919-975d-48ee-8859-4dc7ad3be72c">
      <xsd:complexType>
        <xsd:complexContent>
          <xsd:extension base="dms:MultiChoiceLookup">
            <xsd:sequence>
              <xsd:element name="Value" type="dms:Lookup" maxOccurs="unbounded" minOccurs="0" nillable="true"/>
            </xsd:sequence>
          </xsd:extension>
        </xsd:complexContent>
      </xsd:complexType>
    </xsd:element>
    <xsd:element name="oe9d4f963f4c420b8d2b35d038476850" ma:index="10" ma:taxonomy="true" ma:internalName="oe9d4f963f4c420b8d2b35d038476850" ma:taxonomyFieldName="Project_x0020_Code" ma:displayName="Project Code" ma:readOnly="false" ma:default="" ma:fieldId="{8e9d4f96-3f4c-420b-8d2b-35d038476850}" ma:sspId="e0e5cfab-624c-4e44-8ff4-7cd112c8ab77" ma:termSetId="bc23a541-aea4-4435-a073-083f538ddda8" ma:anchorId="00000000-0000-0000-0000-000000000000" ma:open="false" ma:isKeyword="false">
      <xsd:complexType>
        <xsd:sequence>
          <xsd:element ref="pc:Terms" minOccurs="0" maxOccurs="1"/>
        </xsd:sequence>
      </xsd:complexType>
    </xsd:element>
    <xsd:element name="a9250910d34f4f6d82af870f608babb6" ma:index="12" nillable="true" ma:taxonomy="true" ma:internalName="a9250910d34f4f6d82af870f608babb6" ma:taxonomyFieldName="Stakeholder" ma:displayName="Stakeholder" ma:default="" ma:fieldId="{a9250910-d34f-4f6d-82af-870f608babb6}"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da4e9ae56afa494a84f353054bd212ec" ma:index="14" ma:taxonomy="true" ma:internalName="da4e9ae56afa494a84f353054bd212ec" ma:taxonomyFieldName="Security_x0020_Classification" ma:displayName="Security Classification" ma:readOnly="false" ma:default="21;#OFFICIAL|c2540f30-f875-494b-a43f-ebfb5017a6ad" ma:fieldId="{da4e9ae5-6afa-494a-84f3-53054bd212ec}" ma:sspId="e0e5cfab-624c-4e44-8ff4-7cd112c8ab77" ma:termSetId="7ee735fb-a12e-40a4-910f-35c1a693a535" ma:anchorId="00000000-0000-0000-0000-000000000000" ma:open="false" ma:isKeyword="false">
      <xsd:complexType>
        <xsd:sequence>
          <xsd:element ref="pc:Terms" minOccurs="0" maxOccurs="1"/>
        </xsd:sequence>
      </xsd:complexType>
    </xsd:element>
    <xsd:element name="j7c77f2a1a924badb0d621542422dc19" ma:index="16" nillable="true" ma:taxonomy="true" ma:internalName="j7c77f2a1a924badb0d621542422dc19" ma:taxonomyFieldName="Meeting" ma:displayName="Meeting" ma:default="" ma:fieldId="{37c77f2a-1a92-4bad-b0d6-21542422dc19}" ma:sspId="e0e5cfab-624c-4e44-8ff4-7cd112c8ab77" ma:termSetId="97d639f9-b377-4b4b-8e24-8a2b6f8acfbc" ma:anchorId="00000000-0000-0000-0000-000000000000" ma:open="false" ma:isKeyword="false">
      <xsd:complexType>
        <xsd:sequence>
          <xsd:element ref="pc:Terms" minOccurs="0" maxOccurs="1"/>
        </xsd:sequence>
      </xsd:complexType>
    </xsd:element>
    <xsd:element name="b20f10deb29d4945907115b7b62c5b70" ma:index="18" nillable="true" ma:taxonomy="true" ma:internalName="b20f10deb29d4945907115b7b62c5b70" ma:taxonomyFieldName="Collection" ma:displayName="Collection" ma:default="" ma:fieldId="{b20f10de-b29d-4945-9071-15b7b62c5b70}" ma:sspId="e0e5cfab-624c-4e44-8ff4-7cd112c8ab77" ma:termSetId="c92d14f4-1e6e-460e-8790-d6638fa0f1bd" ma:anchorId="00000000-0000-0000-0000-000000000000" ma:open="false" ma:isKeyword="false">
      <xsd:complexType>
        <xsd:sequence>
          <xsd:element ref="pc:Terms" minOccurs="0" maxOccurs="1"/>
        </xsd:sequence>
      </xsd:complexType>
    </xsd:element>
    <xsd:element name="f8aa492165544285b4c7fe9d1b6ad82c" ma:index="20" nillable="true" ma:taxonomy="true" ma:internalName="f8aa492165544285b4c7fe9d1b6ad82c" ma:taxonomyFieldName="Stakeholder_x0020_2" ma:displayName="Stakeholder 2" ma:default="" ma:fieldId="{f8aa4921-6554-4285-b4c7-fe9d1b6ad82c}"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j014a7bd3fd34d828fc493e84f684b49" ma:index="22" nillable="true" ma:taxonomy="true" ma:internalName="j014a7bd3fd34d828fc493e84f684b49" ma:taxonomyFieldName="Stakeholder_x0020_3" ma:displayName="Stakeholder 3" ma:default="" ma:fieldId="{3014a7bd-3fd3-4d82-8fc4-93e84f684b49}"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2faa34e97554b63aaaf45270201a270" ma:index="24" nillable="true" ma:taxonomy="true" ma:internalName="b2faa34e97554b63aaaf45270201a270" ma:taxonomyFieldName="Stakeholder_x0020_4" ma:displayName="Stakeholder 4" ma:default="" ma:fieldId="{b2faa34e-9755-4b63-aaaf-45270201a270}"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m279c8e365374608a4eb2bb657f838c2" ma:index="26" nillable="true" ma:taxonomy="true" ma:internalName="m279c8e365374608a4eb2bb657f838c2" ma:taxonomyFieldName="Stakeholder_x0020_5" ma:displayName="Stakeholder 5" ma:default="" ma:fieldId="{6279c8e3-6537-4608-a4eb-2bb657f838c2}" ma:sspId="e0e5cfab-624c-4e44-8ff4-7cd112c8ab77" ma:termSetId="ee0aaf81-6a8b-43d1-b9fc-ec03981ffa49" ma:anchorId="00000000-0000-0000-0000-000000000000" ma:open="false" ma:isKeyword="false">
      <xsd:complexType>
        <xsd:sequence>
          <xsd:element ref="pc:Terms" minOccurs="0" maxOccurs="1"/>
        </xsd:sequence>
      </xsd:complexType>
    </xsd:element>
    <xsd:element name="b128efbe498d4e38a73555a2e7be12ea" ma:index="28" nillable="true" ma:taxonomy="true" ma:internalName="b128efbe498d4e38a73555a2e7be12ea" ma:taxonomyFieldName="Hierarchy" ma:displayName="Hierarchy" ma:readOnly="false" ma:default="" ma:fieldId="{b128efbe-498d-4e38-a735-55a2e7be12ea}" ma:taxonomyMulti="true" ma:sspId="e0e5cfab-624c-4e44-8ff4-7cd112c8ab77" ma:termSetId="810f28d6-fc1d-4797-8929-b08781167f15" ma:anchorId="00000000-0000-0000-0000-000000000000" ma:open="false" ma:isKeyword="false">
      <xsd:complexType>
        <xsd:sequence>
          <xsd:element ref="pc:Terms" minOccurs="0" maxOccurs="1"/>
        </xsd:sequence>
      </xsd:complexType>
    </xsd:element>
    <xsd:element name="Follow-up" ma:index="31" nillable="true" ma:displayName="Priority Flag" ma:default="0" ma:internalName="Follow_x002d_up">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haredContentType xmlns="Microsoft.SharePoint.Taxonomy.ContentTypeSync" SourceId="e0e5cfab-624c-4e44-8ff4-7cd112c8ab77" ContentTypeId="0x010100573134B1BDBFC74F8C2DBF70E4CDEAD4" PreviousValue="false"/>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Follow-up xmlns="7041854e-4853-44f9-9e63-23b7acad5461">false</Follow-up>
    <j7c77f2a1a924badb0d621542422dc19 xmlns="7041854e-4853-44f9-9e63-23b7acad5461">
      <Terms xmlns="http://schemas.microsoft.com/office/infopath/2007/PartnerControls"/>
    </j7c77f2a1a924badb0d621542422dc19>
    <b128efbe498d4e38a73555a2e7be12ea xmlns="7041854e-4853-44f9-9e63-23b7acad5461">
      <Terms xmlns="http://schemas.microsoft.com/office/infopath/2007/PartnerControls"/>
    </b128efbe498d4e38a73555a2e7be12ea>
    <m279c8e365374608a4eb2bb657f838c2 xmlns="7041854e-4853-44f9-9e63-23b7acad5461">
      <Terms xmlns="http://schemas.microsoft.com/office/infopath/2007/PartnerControls"/>
    </m279c8e365374608a4eb2bb657f838c2>
    <a9250910d34f4f6d82af870f608babb6 xmlns="7041854e-4853-44f9-9e63-23b7acad5461">
      <Terms xmlns="http://schemas.microsoft.com/office/infopath/2007/PartnerControls"/>
    </a9250910d34f4f6d82af870f608babb6>
    <oe9d4f963f4c420b8d2b35d038476850 xmlns="7041854e-4853-44f9-9e63-23b7acad5461">
      <Terms xmlns="http://schemas.microsoft.com/office/infopath/2007/PartnerControls">
        <TermInfo xmlns="http://schemas.microsoft.com/office/infopath/2007/PartnerControls">
          <TermName>IAP, DD, FD Coordination</TermName>
          <TermId>70ffaca6-f496-4501-b85b-abbf1ba80da7</TermId>
        </TermInfo>
      </Terms>
    </oe9d4f963f4c420b8d2b35d038476850>
    <f8aa492165544285b4c7fe9d1b6ad82c xmlns="7041854e-4853-44f9-9e63-23b7acad5461">
      <Terms xmlns="http://schemas.microsoft.com/office/infopath/2007/PartnerControls"/>
    </f8aa492165544285b4c7fe9d1b6ad82c>
    <TaxCatchAll xmlns="7041854e-4853-44f9-9e63-23b7acad5461">
      <Value>1784</Value>
      <Value>21</Value>
    </TaxCatchAll>
    <b20f10deb29d4945907115b7b62c5b70 xmlns="7041854e-4853-44f9-9e63-23b7acad5461">
      <Terms xmlns="http://schemas.microsoft.com/office/infopath/2007/PartnerControls"/>
    </b20f10deb29d4945907115b7b62c5b70>
    <j014a7bd3fd34d828fc493e84f684b49 xmlns="7041854e-4853-44f9-9e63-23b7acad5461">
      <Terms xmlns="http://schemas.microsoft.com/office/infopath/2007/PartnerControls"/>
    </j014a7bd3fd34d828fc493e84f684b49>
    <b2faa34e97554b63aaaf45270201a270 xmlns="7041854e-4853-44f9-9e63-23b7acad5461">
      <Terms xmlns="http://schemas.microsoft.com/office/infopath/2007/PartnerControls"/>
    </b2faa34e97554b63aaaf45270201a270>
    <da4e9ae56afa494a84f353054bd212ec xmlns="7041854e-4853-44f9-9e63-23b7acad5461">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c2540f30-f875-494b-a43f-ebfb5017a6ad</TermId>
        </TermInfo>
      </Terms>
    </da4e9ae56afa494a84f353054bd212ec>
    <RelatedItems xmlns="http://schemas.microsoft.com/sharepoint/v3" xsi:nil="true"/>
  </documentManagement>
</p:properties>
</file>

<file path=customXml/itemProps1.xml><?xml version="1.0" encoding="utf-8"?>
<ds:datastoreItem xmlns:ds="http://schemas.openxmlformats.org/officeDocument/2006/customXml" ds:itemID="{1DECB8D0-82B8-4C71-9683-D60D68B51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41854e-4853-44f9-9e63-23b7acad546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6E2CFD8-8876-49D0-A3FB-8737E6AD7025}">
  <ds:schemaRefs>
    <ds:schemaRef ds:uri="Microsoft.SharePoint.Taxonomy.ContentTypeSync"/>
  </ds:schemaRefs>
</ds:datastoreItem>
</file>

<file path=customXml/itemProps3.xml><?xml version="1.0" encoding="utf-8"?>
<ds:datastoreItem xmlns:ds="http://schemas.openxmlformats.org/officeDocument/2006/customXml" ds:itemID="{4F24EFE9-0E61-4732-9B0E-ED7A9EA44AA9}">
  <ds:schemaRefs>
    <ds:schemaRef ds:uri="http://schemas.microsoft.com/sharepoint/v3/contenttype/forms"/>
  </ds:schemaRefs>
</ds:datastoreItem>
</file>

<file path=customXml/itemProps4.xml><?xml version="1.0" encoding="utf-8"?>
<ds:datastoreItem xmlns:ds="http://schemas.openxmlformats.org/officeDocument/2006/customXml" ds:itemID="{93C8E7F6-8032-43E2-8A7D-E59A54D34414}">
  <ds:schemaRefs>
    <ds:schemaRef ds:uri="http://schemas.microsoft.com/office/infopath/2007/PartnerControls"/>
    <ds:schemaRef ds:uri="http://purl.org/dc/dcmitype/"/>
    <ds:schemaRef ds:uri="http://www.w3.org/XML/1998/namespace"/>
    <ds:schemaRef ds:uri="7041854e-4853-44f9-9e63-23b7acad5461"/>
    <ds:schemaRef ds:uri="http://schemas.openxmlformats.org/package/2006/metadata/core-properties"/>
    <ds:schemaRef ds:uri="http://schemas.microsoft.com/office/2006/documentManagement/types"/>
    <ds:schemaRef ds:uri="http://purl.org/dc/elements/1.1/"/>
    <ds:schemaRef ds:uri="http://schemas.microsoft.com/sharepoint/v3"/>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Cover</vt:lpstr>
      <vt:lpstr>RP1</vt:lpstr>
      <vt:lpstr>RP2</vt:lpstr>
      <vt:lpstr>RP3</vt:lpstr>
      <vt:lpstr>RP4</vt:lpstr>
      <vt:lpstr>Data validation</vt:lpstr>
      <vt:lpstr>Conames</vt:lpstr>
      <vt:lpstr>Cover!Print_Area</vt:lpstr>
      <vt:lpstr>'RP1'!Print_Area</vt:lpstr>
      <vt:lpstr>'RP2'!Print_Area</vt:lpstr>
      <vt:lpstr>'RP3'!Print_Area</vt:lpstr>
      <vt:lpstr>'RP4'!Print_Area</vt:lpstr>
      <vt:lpstr>'RP1'!Print_Titles</vt:lpstr>
      <vt:lpstr>'RP2'!Print_Titles</vt:lpstr>
      <vt:lpstr>'RP3'!Print_Titles</vt:lpstr>
      <vt:lpstr>'RP4'!Print_Titles</vt:lpstr>
    </vt:vector>
  </TitlesOfParts>
  <Company>Ofwat - Water Services Regulation Authority</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Fox</dc:creator>
  <cp:lastModifiedBy>Morgan Abigail</cp:lastModifiedBy>
  <cp:revision/>
  <cp:lastPrinted>2019-08-29T20:03:23Z</cp:lastPrinted>
  <dcterms:created xsi:type="dcterms:W3CDTF">2019-07-04T07:50:40Z</dcterms:created>
  <dcterms:modified xsi:type="dcterms:W3CDTF">2019-08-29T22:51:59Z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0x010100573134B1BDBFC74F8C2DBF70E4CDEAD4004B23D8FA23906246AA4611F84C35399C</vt:lpwstr>
  </property>
  <property fmtid="{D5CDD505-2E9C-101B-9397-08002B2CF9AE}" pid="3" name="Meeting">
    <vt:lpwstr/>
  </property>
  <property fmtid="{D5CDD505-2E9C-101B-9397-08002B2CF9AE}" pid="4" name="Stakeholder 4">
    <vt:lpwstr/>
  </property>
  <property fmtid="{D5CDD505-2E9C-101B-9397-08002B2CF9AE}" pid="5" name="Stakeholder 2">
    <vt:lpwstr/>
  </property>
  <property fmtid="{D5CDD505-2E9C-101B-9397-08002B2CF9AE}" pid="6" name="Hierarchy">
    <vt:lpwstr/>
  </property>
  <property fmtid="{D5CDD505-2E9C-101B-9397-08002B2CF9AE}" pid="7" name="Collection">
    <vt:lpwstr/>
  </property>
  <property fmtid="{D5CDD505-2E9C-101B-9397-08002B2CF9AE}" pid="8" name="Stakeholder 5">
    <vt:lpwstr/>
  </property>
  <property fmtid="{D5CDD505-2E9C-101B-9397-08002B2CF9AE}" pid="9" name="Stakeholder 3">
    <vt:lpwstr/>
  </property>
  <property fmtid="{D5CDD505-2E9C-101B-9397-08002B2CF9AE}" pid="10" name="Project Code">
    <vt:lpwstr>1784;#IAP, DD, FD Coordination|70ffaca6-f496-4501-b85b-abbf1ba80da7</vt:lpwstr>
  </property>
  <property fmtid="{D5CDD505-2E9C-101B-9397-08002B2CF9AE}" pid="11" name="Stakeholder">
    <vt:lpwstr/>
  </property>
  <property fmtid="{D5CDD505-2E9C-101B-9397-08002B2CF9AE}" pid="12" name="Security Classification">
    <vt:lpwstr>21;#OFFICIAL|c2540f30-f875-494b-a43f-ebfb5017a6ad</vt:lpwstr>
  </property>
</Properties>
</file>